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PREHLED" sheetId="2" r:id="rId1"/>
    <sheet name="List3" sheetId="3" r:id="rId2"/>
    <sheet name="List1" sheetId="1" r:id="rId3"/>
  </sheets>
  <calcPr calcId="145621"/>
</workbook>
</file>

<file path=xl/calcChain.xml><?xml version="1.0" encoding="utf-8"?>
<calcChain xmlns="http://schemas.openxmlformats.org/spreadsheetml/2006/main">
  <c r="N5" i="2" l="1"/>
  <c r="N6" i="2"/>
  <c r="N4" i="2"/>
  <c r="M5" i="2" l="1"/>
  <c r="M6" i="2"/>
  <c r="M4" i="2"/>
  <c r="E90" i="1" l="1"/>
  <c r="E89" i="1" s="1"/>
  <c r="H90" i="1"/>
  <c r="O90" i="1"/>
  <c r="J90" i="1" l="1"/>
  <c r="M90" i="1"/>
  <c r="M89" i="1" s="1"/>
  <c r="Q90" i="1"/>
  <c r="P89" i="1" s="1"/>
  <c r="K90" i="1"/>
  <c r="R78" i="1"/>
  <c r="R82" i="1"/>
  <c r="R73" i="1"/>
  <c r="R67" i="1"/>
  <c r="R62" i="1"/>
  <c r="R56" i="1"/>
  <c r="R52" i="1"/>
  <c r="R43" i="1"/>
  <c r="R18" i="1"/>
  <c r="R8" i="1"/>
  <c r="R90" i="1" l="1"/>
</calcChain>
</file>

<file path=xl/sharedStrings.xml><?xml version="1.0" encoding="utf-8"?>
<sst xmlns="http://schemas.openxmlformats.org/spreadsheetml/2006/main" count="44" uniqueCount="22">
  <si>
    <t>TKO</t>
  </si>
  <si>
    <t>Separace</t>
  </si>
  <si>
    <t>BIO</t>
  </si>
  <si>
    <t>SKO</t>
  </si>
  <si>
    <t>dotace</t>
  </si>
  <si>
    <t>Kč</t>
  </si>
  <si>
    <t>tun</t>
  </si>
  <si>
    <t>Počet nádob</t>
  </si>
  <si>
    <t>Příjem EKO_KOM,a.s.</t>
  </si>
  <si>
    <t>Celkem</t>
  </si>
  <si>
    <t>SMĚSNÝ KOMUNÁLNÍ ODPAD</t>
  </si>
  <si>
    <t>BRKO</t>
  </si>
  <si>
    <t>CELKEM</t>
  </si>
  <si>
    <t>PAPÍR</t>
  </si>
  <si>
    <t>PLAST</t>
  </si>
  <si>
    <t>SKLO</t>
  </si>
  <si>
    <t>Tříděný odpad (papír, plast, sklo)</t>
  </si>
  <si>
    <t>Výdaje za svoz (Kč)</t>
  </si>
  <si>
    <t>Příjem EKO-KOM,a.s.  (Kč)</t>
  </si>
  <si>
    <t>CELKEM (tun)</t>
  </si>
  <si>
    <t>Počet nádob (ks)</t>
  </si>
  <si>
    <t>Vývoj produkce a nákladů odpadového hospodářství města Cheb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</si>
</sst>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1" fillId="0" borderId="0" xfId="1"/>
    <xf numFmtId="0" fontId="1" fillId="0" borderId="1" xfId="1" applyBorder="1"/>
    <xf numFmtId="4" fontId="1" fillId="0" borderId="1" xfId="1" applyNumberFormat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right"/>
    </xf>
    <xf numFmtId="0" fontId="1" fillId="0" borderId="0" xfId="1" applyFill="1" applyBorder="1"/>
    <xf numFmtId="0" fontId="2" fillId="2" borderId="5" xfId="1" applyFont="1" applyFill="1" applyBorder="1" applyAlignment="1">
      <alignment horizontal="center"/>
    </xf>
    <xf numFmtId="4" fontId="1" fillId="0" borderId="8" xfId="1" applyNumberFormat="1" applyFont="1" applyFill="1" applyBorder="1" applyAlignment="1">
      <alignment horizontal="right"/>
    </xf>
    <xf numFmtId="4" fontId="1" fillId="0" borderId="14" xfId="1" applyNumberFormat="1" applyFont="1" applyFill="1" applyBorder="1" applyAlignment="1">
      <alignment horizontal="right"/>
    </xf>
    <xf numFmtId="4" fontId="1" fillId="0" borderId="1" xfId="1" applyNumberFormat="1" applyFill="1" applyBorder="1"/>
    <xf numFmtId="0" fontId="1" fillId="0" borderId="1" xfId="1" applyFill="1" applyBorder="1"/>
    <xf numFmtId="4" fontId="1" fillId="0" borderId="2" xfId="1" applyNumberFormat="1" applyFont="1" applyFill="1" applyBorder="1" applyAlignment="1">
      <alignment horizontal="right"/>
    </xf>
    <xf numFmtId="4" fontId="1" fillId="0" borderId="2" xfId="1" applyNumberFormat="1" applyBorder="1"/>
    <xf numFmtId="4" fontId="1" fillId="0" borderId="12" xfId="1" applyNumberFormat="1" applyFont="1" applyFill="1" applyBorder="1" applyAlignment="1">
      <alignment horizontal="right"/>
    </xf>
    <xf numFmtId="0" fontId="1" fillId="0" borderId="7" xfId="1" applyBorder="1"/>
    <xf numFmtId="4" fontId="1" fillId="0" borderId="10" xfId="1" applyNumberFormat="1" applyFont="1" applyFill="1" applyBorder="1" applyAlignment="1">
      <alignment horizontal="right"/>
    </xf>
    <xf numFmtId="0" fontId="1" fillId="0" borderId="8" xfId="1" applyBorder="1"/>
    <xf numFmtId="4" fontId="1" fillId="0" borderId="11" xfId="1" applyNumberFormat="1" applyFont="1" applyFill="1" applyBorder="1" applyAlignment="1">
      <alignment horizontal="right"/>
    </xf>
    <xf numFmtId="0" fontId="1" fillId="0" borderId="2" xfId="1" applyBorder="1"/>
    <xf numFmtId="0" fontId="1" fillId="0" borderId="9" xfId="1" applyBorder="1"/>
    <xf numFmtId="4" fontId="1" fillId="0" borderId="7" xfId="1" applyNumberFormat="1" applyBorder="1"/>
    <xf numFmtId="4" fontId="1" fillId="0" borderId="8" xfId="1" applyNumberFormat="1" applyBorder="1"/>
    <xf numFmtId="0" fontId="1" fillId="0" borderId="4" xfId="1" applyBorder="1"/>
    <xf numFmtId="0" fontId="1" fillId="0" borderId="12" xfId="1" applyBorder="1"/>
    <xf numFmtId="4" fontId="1" fillId="0" borderId="9" xfId="1" applyNumberFormat="1" applyFont="1" applyFill="1" applyBorder="1" applyAlignment="1">
      <alignment horizontal="right"/>
    </xf>
    <xf numFmtId="0" fontId="1" fillId="0" borderId="10" xfId="1" applyBorder="1"/>
    <xf numFmtId="4" fontId="1" fillId="0" borderId="4" xfId="1" applyNumberFormat="1" applyFont="1" applyFill="1" applyBorder="1" applyAlignment="1">
      <alignment horizontal="right"/>
    </xf>
    <xf numFmtId="0" fontId="1" fillId="0" borderId="11" xfId="1" applyBorder="1"/>
    <xf numFmtId="4" fontId="1" fillId="0" borderId="13" xfId="1" applyNumberFormat="1" applyFont="1" applyFill="1" applyBorder="1" applyAlignment="1">
      <alignment horizontal="right"/>
    </xf>
    <xf numFmtId="4" fontId="1" fillId="0" borderId="15" xfId="1" applyNumberFormat="1" applyBorder="1"/>
    <xf numFmtId="0" fontId="1" fillId="0" borderId="12" xfId="1" applyFill="1" applyBorder="1"/>
    <xf numFmtId="0" fontId="1" fillId="0" borderId="9" xfId="1" applyFill="1" applyBorder="1"/>
    <xf numFmtId="0" fontId="1" fillId="0" borderId="10" xfId="1" applyFill="1" applyBorder="1"/>
    <xf numFmtId="0" fontId="1" fillId="0" borderId="13" xfId="1" applyFill="1" applyBorder="1"/>
    <xf numFmtId="0" fontId="1" fillId="0" borderId="2" xfId="1" applyFill="1" applyBorder="1"/>
    <xf numFmtId="0" fontId="1" fillId="0" borderId="15" xfId="1" applyBorder="1"/>
    <xf numFmtId="0" fontId="1" fillId="0" borderId="13" xfId="1" applyBorder="1"/>
    <xf numFmtId="4" fontId="1" fillId="0" borderId="12" xfId="1" applyNumberFormat="1" applyBorder="1"/>
    <xf numFmtId="4" fontId="1" fillId="0" borderId="9" xfId="1" applyNumberFormat="1" applyBorder="1"/>
    <xf numFmtId="4" fontId="1" fillId="0" borderId="10" xfId="1" applyNumberFormat="1" applyFill="1" applyBorder="1"/>
    <xf numFmtId="4" fontId="1" fillId="0" borderId="2" xfId="1" applyNumberFormat="1" applyFill="1" applyBorder="1"/>
    <xf numFmtId="4" fontId="1" fillId="0" borderId="16" xfId="1" applyNumberFormat="1" applyFont="1" applyFill="1" applyBorder="1" applyAlignment="1">
      <alignment horizontal="right"/>
    </xf>
    <xf numFmtId="4" fontId="1" fillId="0" borderId="10" xfId="1" applyNumberFormat="1" applyBorder="1"/>
    <xf numFmtId="4" fontId="1" fillId="0" borderId="12" xfId="1" applyNumberFormat="1" applyBorder="1" applyAlignment="1">
      <alignment vertical="center"/>
    </xf>
    <xf numFmtId="4" fontId="1" fillId="0" borderId="7" xfId="1" applyNumberFormat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3" fontId="0" fillId="0" borderId="12" xfId="0" applyNumberFormat="1" applyBorder="1"/>
    <xf numFmtId="3" fontId="0" fillId="0" borderId="7" xfId="0" applyNumberFormat="1" applyBorder="1"/>
    <xf numFmtId="3" fontId="0" fillId="0" borderId="10" xfId="0" applyNumberFormat="1" applyBorder="1"/>
    <xf numFmtId="3" fontId="0" fillId="0" borderId="8" xfId="0" applyNumberFormat="1" applyBorder="1"/>
    <xf numFmtId="4" fontId="0" fillId="0" borderId="10" xfId="0" applyNumberFormat="1" applyFont="1" applyFill="1" applyBorder="1" applyAlignment="1">
      <alignment horizontal="right"/>
    </xf>
    <xf numFmtId="3" fontId="0" fillId="0" borderId="1" xfId="0" applyNumberFormat="1" applyBorder="1"/>
    <xf numFmtId="4" fontId="0" fillId="0" borderId="8" xfId="0" applyNumberFormat="1" applyFont="1" applyFill="1" applyBorder="1" applyAlignment="1">
      <alignment horizontal="right"/>
    </xf>
    <xf numFmtId="3" fontId="0" fillId="0" borderId="13" xfId="0" applyNumberFormat="1" applyBorder="1"/>
    <xf numFmtId="4" fontId="0" fillId="0" borderId="15" xfId="0" applyNumberFormat="1" applyFont="1" applyFill="1" applyBorder="1" applyAlignment="1">
      <alignment horizontal="right"/>
    </xf>
    <xf numFmtId="3" fontId="0" fillId="0" borderId="23" xfId="0" applyNumberFormat="1" applyBorder="1"/>
    <xf numFmtId="4" fontId="0" fillId="0" borderId="10" xfId="0" applyNumberFormat="1" applyBorder="1"/>
    <xf numFmtId="4" fontId="0" fillId="0" borderId="8" xfId="0" applyNumberFormat="1" applyBorder="1"/>
    <xf numFmtId="4" fontId="0" fillId="0" borderId="13" xfId="0" applyNumberFormat="1" applyFont="1" applyFill="1" applyBorder="1" applyAlignment="1">
      <alignment horizontal="right"/>
    </xf>
    <xf numFmtId="3" fontId="0" fillId="0" borderId="15" xfId="0" applyNumberFormat="1" applyBorder="1"/>
    <xf numFmtId="0" fontId="0" fillId="0" borderId="12" xfId="0" applyBorder="1"/>
    <xf numFmtId="0" fontId="0" fillId="0" borderId="7" xfId="0" applyBorder="1"/>
    <xf numFmtId="0" fontId="0" fillId="0" borderId="10" xfId="0" applyBorder="1"/>
    <xf numFmtId="0" fontId="0" fillId="0" borderId="1" xfId="0" applyBorder="1"/>
    <xf numFmtId="0" fontId="0" fillId="0" borderId="8" xfId="0" applyBorder="1"/>
    <xf numFmtId="0" fontId="0" fillId="0" borderId="15" xfId="0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12" xfId="0" applyNumberFormat="1" applyBorder="1"/>
    <xf numFmtId="4" fontId="0" fillId="0" borderId="7" xfId="0" applyNumberFormat="1" applyBorder="1"/>
    <xf numFmtId="0" fontId="0" fillId="0" borderId="25" xfId="0" applyBorder="1"/>
    <xf numFmtId="0" fontId="0" fillId="0" borderId="26" xfId="0" applyBorder="1"/>
    <xf numFmtId="4" fontId="0" fillId="3" borderId="27" xfId="0" applyNumberForma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2" xfId="0" applyBorder="1"/>
    <xf numFmtId="4" fontId="0" fillId="0" borderId="11" xfId="0" applyNumberFormat="1" applyFont="1" applyFill="1" applyBorder="1" applyAlignment="1">
      <alignment horizontal="right"/>
    </xf>
    <xf numFmtId="4" fontId="0" fillId="0" borderId="14" xfId="0" applyNumberFormat="1" applyBorder="1"/>
    <xf numFmtId="4" fontId="0" fillId="0" borderId="22" xfId="0" applyNumberFormat="1" applyBorder="1"/>
    <xf numFmtId="4" fontId="0" fillId="0" borderId="30" xfId="0" applyNumberFormat="1" applyBorder="1"/>
    <xf numFmtId="4" fontId="0" fillId="0" borderId="0" xfId="0" applyNumberFormat="1" applyBorder="1"/>
    <xf numFmtId="4" fontId="0" fillId="0" borderId="29" xfId="0" applyNumberFormat="1" applyBorder="1"/>
    <xf numFmtId="4" fontId="0" fillId="0" borderId="15" xfId="0" applyNumberFormat="1" applyBorder="1"/>
    <xf numFmtId="4" fontId="0" fillId="0" borderId="31" xfId="0" applyNumberFormat="1" applyBorder="1"/>
    <xf numFmtId="4" fontId="0" fillId="0" borderId="7" xfId="0" applyNumberFormat="1" applyFont="1" applyFill="1" applyBorder="1" applyAlignment="1">
      <alignment horizontal="right"/>
    </xf>
    <xf numFmtId="0" fontId="0" fillId="0" borderId="11" xfId="0" applyBorder="1"/>
    <xf numFmtId="0" fontId="0" fillId="0" borderId="14" xfId="0" applyBorder="1"/>
    <xf numFmtId="0" fontId="0" fillId="0" borderId="12" xfId="0" applyFill="1" applyBorder="1"/>
    <xf numFmtId="0" fontId="0" fillId="0" borderId="7" xfId="0" applyFill="1" applyBorder="1"/>
    <xf numFmtId="4" fontId="0" fillId="0" borderId="10" xfId="0" applyNumberFormat="1" applyFill="1" applyBorder="1"/>
    <xf numFmtId="4" fontId="0" fillId="0" borderId="8" xfId="0" applyNumberFormat="1" applyFill="1" applyBorder="1"/>
    <xf numFmtId="0" fontId="0" fillId="0" borderId="10" xfId="0" applyFill="1" applyBorder="1"/>
    <xf numFmtId="0" fontId="0" fillId="0" borderId="8" xfId="0" applyFill="1" applyBorder="1"/>
    <xf numFmtId="4" fontId="0" fillId="4" borderId="8" xfId="0" applyNumberFormat="1" applyFont="1" applyFill="1" applyBorder="1" applyAlignment="1">
      <alignment horizontal="right"/>
    </xf>
    <xf numFmtId="4" fontId="0" fillId="0" borderId="27" xfId="0" applyNumberFormat="1" applyBorder="1"/>
    <xf numFmtId="4" fontId="0" fillId="0" borderId="0" xfId="0" applyNumberFormat="1"/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3" fontId="0" fillId="0" borderId="35" xfId="0" applyNumberFormat="1" applyBorder="1"/>
    <xf numFmtId="4" fontId="0" fillId="0" borderId="36" xfId="0" applyNumberFormat="1" applyFont="1" applyFill="1" applyBorder="1" applyAlignment="1">
      <alignment horizontal="right"/>
    </xf>
    <xf numFmtId="3" fontId="0" fillId="0" borderId="36" xfId="0" applyNumberFormat="1" applyBorder="1"/>
    <xf numFmtId="3" fontId="0" fillId="0" borderId="16" xfId="0" applyNumberFormat="1" applyBorder="1"/>
    <xf numFmtId="4" fontId="0" fillId="0" borderId="36" xfId="0" applyNumberFormat="1" applyBorder="1"/>
    <xf numFmtId="0" fontId="0" fillId="0" borderId="35" xfId="0" applyBorder="1"/>
    <xf numFmtId="0" fontId="0" fillId="0" borderId="36" xfId="0" applyBorder="1"/>
    <xf numFmtId="0" fontId="0" fillId="0" borderId="16" xfId="0" applyBorder="1"/>
    <xf numFmtId="4" fontId="0" fillId="0" borderId="35" xfId="0" applyNumberFormat="1" applyBorder="1"/>
    <xf numFmtId="4" fontId="0" fillId="0" borderId="37" xfId="0" applyNumberFormat="1" applyBorder="1"/>
    <xf numFmtId="4" fontId="0" fillId="0" borderId="16" xfId="0" applyNumberFormat="1" applyBorder="1"/>
    <xf numFmtId="0" fontId="0" fillId="0" borderId="37" xfId="0" applyBorder="1"/>
    <xf numFmtId="4" fontId="0" fillId="0" borderId="36" xfId="0" applyNumberFormat="1" applyFill="1" applyBorder="1"/>
    <xf numFmtId="0" fontId="0" fillId="0" borderId="36" xfId="0" applyFill="1" applyBorder="1"/>
    <xf numFmtId="0" fontId="1" fillId="0" borderId="38" xfId="1" applyBorder="1" applyAlignment="1">
      <alignment horizontal="center" vertical="center"/>
    </xf>
    <xf numFmtId="0" fontId="1" fillId="0" borderId="39" xfId="1" applyBorder="1"/>
    <xf numFmtId="4" fontId="1" fillId="0" borderId="40" xfId="1" applyNumberFormat="1" applyFont="1" applyFill="1" applyBorder="1" applyAlignment="1">
      <alignment horizontal="right"/>
    </xf>
    <xf numFmtId="0" fontId="1" fillId="0" borderId="40" xfId="1" applyBorder="1"/>
    <xf numFmtId="0" fontId="1" fillId="0" borderId="41" xfId="1" applyBorder="1"/>
    <xf numFmtId="4" fontId="1" fillId="0" borderId="41" xfId="1" applyNumberFormat="1" applyFont="1" applyFill="1" applyBorder="1" applyAlignment="1">
      <alignment horizontal="right"/>
    </xf>
    <xf numFmtId="0" fontId="1" fillId="0" borderId="39" xfId="1" applyFill="1" applyBorder="1"/>
    <xf numFmtId="0" fontId="1" fillId="0" borderId="40" xfId="1" applyFill="1" applyBorder="1"/>
    <xf numFmtId="0" fontId="1" fillId="0" borderId="42" xfId="1" applyFill="1" applyBorder="1"/>
    <xf numFmtId="4" fontId="1" fillId="0" borderId="42" xfId="1" applyNumberFormat="1" applyFont="1" applyFill="1" applyBorder="1" applyAlignment="1">
      <alignment horizontal="right"/>
    </xf>
    <xf numFmtId="0" fontId="1" fillId="0" borderId="42" xfId="1" applyBorder="1"/>
    <xf numFmtId="4" fontId="1" fillId="0" borderId="39" xfId="1" applyNumberFormat="1" applyBorder="1"/>
    <xf numFmtId="4" fontId="1" fillId="0" borderId="40" xfId="1" applyNumberFormat="1" applyFill="1" applyBorder="1"/>
    <xf numFmtId="4" fontId="1" fillId="0" borderId="40" xfId="1" applyNumberFormat="1" applyBorder="1"/>
    <xf numFmtId="4" fontId="1" fillId="0" borderId="39" xfId="1" applyNumberFormat="1" applyFont="1" applyFill="1" applyBorder="1" applyAlignment="1">
      <alignment horizontal="right"/>
    </xf>
    <xf numFmtId="4" fontId="1" fillId="0" borderId="43" xfId="1" applyNumberFormat="1" applyBorder="1"/>
    <xf numFmtId="4" fontId="1" fillId="0" borderId="39" xfId="1" applyNumberFormat="1" applyBorder="1" applyAlignment="1">
      <alignment vertical="center"/>
    </xf>
    <xf numFmtId="0" fontId="1" fillId="0" borderId="40" xfId="1" applyBorder="1" applyAlignment="1">
      <alignment horizontal="center" vertical="center"/>
    </xf>
    <xf numFmtId="3" fontId="0" fillId="0" borderId="39" xfId="0" applyNumberFormat="1" applyBorder="1"/>
    <xf numFmtId="3" fontId="0" fillId="0" borderId="40" xfId="0" applyNumberFormat="1" applyBorder="1"/>
    <xf numFmtId="4" fontId="0" fillId="0" borderId="40" xfId="0" applyNumberFormat="1" applyFont="1" applyFill="1" applyBorder="1" applyAlignment="1">
      <alignment horizontal="right"/>
    </xf>
    <xf numFmtId="3" fontId="0" fillId="0" borderId="42" xfId="0" applyNumberFormat="1" applyBorder="1"/>
    <xf numFmtId="4" fontId="0" fillId="0" borderId="40" xfId="0" applyNumberFormat="1" applyBorder="1"/>
    <xf numFmtId="4" fontId="0" fillId="0" borderId="42" xfId="0" applyNumberFormat="1" applyFont="1" applyFill="1" applyBorder="1" applyAlignment="1">
      <alignment horizontal="right"/>
    </xf>
    <xf numFmtId="0" fontId="0" fillId="0" borderId="39" xfId="0" applyBorder="1"/>
    <xf numFmtId="0" fontId="0" fillId="0" borderId="40" xfId="0" applyBorder="1"/>
    <xf numFmtId="4" fontId="0" fillId="0" borderId="39" xfId="0" applyNumberFormat="1" applyBorder="1"/>
    <xf numFmtId="4" fontId="0" fillId="0" borderId="41" xfId="0" applyNumberFormat="1" applyFont="1" applyFill="1" applyBorder="1" applyAlignment="1">
      <alignment horizontal="right"/>
    </xf>
    <xf numFmtId="0" fontId="0" fillId="0" borderId="41" xfId="0" applyBorder="1"/>
    <xf numFmtId="0" fontId="0" fillId="0" borderId="39" xfId="0" applyFill="1" applyBorder="1"/>
    <xf numFmtId="4" fontId="0" fillId="0" borderId="40" xfId="0" applyNumberFormat="1" applyFill="1" applyBorder="1"/>
    <xf numFmtId="0" fontId="0" fillId="0" borderId="40" xfId="0" applyFill="1" applyBorder="1"/>
    <xf numFmtId="0" fontId="1" fillId="0" borderId="44" xfId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right"/>
    </xf>
    <xf numFmtId="0" fontId="0" fillId="0" borderId="35" xfId="0" applyFill="1" applyBorder="1"/>
    <xf numFmtId="0" fontId="2" fillId="2" borderId="21" xfId="1" applyFont="1" applyFill="1" applyBorder="1" applyAlignment="1"/>
    <xf numFmtId="3" fontId="0" fillId="4" borderId="9" xfId="0" applyNumberFormat="1" applyFill="1" applyBorder="1"/>
    <xf numFmtId="3" fontId="0" fillId="4" borderId="35" xfId="0" applyNumberFormat="1" applyFill="1" applyBorder="1"/>
    <xf numFmtId="4" fontId="0" fillId="4" borderId="1" xfId="0" applyNumberFormat="1" applyFont="1" applyFill="1" applyBorder="1" applyAlignment="1">
      <alignment horizontal="right"/>
    </xf>
    <xf numFmtId="4" fontId="0" fillId="4" borderId="36" xfId="0" applyNumberFormat="1" applyFont="1" applyFill="1" applyBorder="1" applyAlignment="1">
      <alignment horizontal="right"/>
    </xf>
    <xf numFmtId="3" fontId="0" fillId="4" borderId="1" xfId="0" applyNumberFormat="1" applyFill="1" applyBorder="1"/>
    <xf numFmtId="3" fontId="0" fillId="4" borderId="36" xfId="0" applyNumberFormat="1" applyFill="1" applyBorder="1"/>
    <xf numFmtId="3" fontId="0" fillId="4" borderId="2" xfId="0" applyNumberFormat="1" applyFill="1" applyBorder="1"/>
    <xf numFmtId="3" fontId="0" fillId="4" borderId="16" xfId="0" applyNumberFormat="1" applyFill="1" applyBorder="1"/>
    <xf numFmtId="0" fontId="0" fillId="4" borderId="0" xfId="0" applyFill="1"/>
    <xf numFmtId="4" fontId="0" fillId="4" borderId="9" xfId="0" applyNumberFormat="1" applyFont="1" applyFill="1" applyBorder="1" applyAlignment="1">
      <alignment horizontal="right"/>
    </xf>
    <xf numFmtId="4" fontId="0" fillId="4" borderId="1" xfId="0" applyNumberFormat="1" applyFill="1" applyBorder="1"/>
    <xf numFmtId="4" fontId="0" fillId="4" borderId="36" xfId="0" applyNumberFormat="1" applyFill="1" applyBorder="1"/>
    <xf numFmtId="0" fontId="0" fillId="4" borderId="9" xfId="0" applyFill="1" applyBorder="1"/>
    <xf numFmtId="0" fontId="0" fillId="4" borderId="35" xfId="0" applyFill="1" applyBorder="1"/>
    <xf numFmtId="0" fontId="0" fillId="4" borderId="1" xfId="0" applyFill="1" applyBorder="1"/>
    <xf numFmtId="0" fontId="0" fillId="4" borderId="36" xfId="0" applyFill="1" applyBorder="1"/>
    <xf numFmtId="0" fontId="0" fillId="4" borderId="2" xfId="0" applyFill="1" applyBorder="1"/>
    <xf numFmtId="0" fontId="0" fillId="4" borderId="16" xfId="0" applyFill="1" applyBorder="1"/>
    <xf numFmtId="4" fontId="0" fillId="4" borderId="9" xfId="0" applyNumberFormat="1" applyFill="1" applyBorder="1"/>
    <xf numFmtId="4" fontId="0" fillId="4" borderId="35" xfId="0" applyNumberFormat="1" applyFill="1" applyBorder="1"/>
    <xf numFmtId="4" fontId="0" fillId="4" borderId="4" xfId="0" applyNumberFormat="1" applyFill="1" applyBorder="1"/>
    <xf numFmtId="4" fontId="0" fillId="4" borderId="37" xfId="0" applyNumberFormat="1" applyFill="1" applyBorder="1"/>
    <xf numFmtId="4" fontId="0" fillId="4" borderId="0" xfId="0" applyNumberFormat="1" applyFill="1" applyBorder="1"/>
    <xf numFmtId="4" fontId="0" fillId="4" borderId="2" xfId="0" applyNumberFormat="1" applyFill="1" applyBorder="1"/>
    <xf numFmtId="4" fontId="0" fillId="4" borderId="16" xfId="0" applyNumberFormat="1" applyFill="1" applyBorder="1"/>
    <xf numFmtId="0" fontId="0" fillId="4" borderId="4" xfId="0" applyFill="1" applyBorder="1"/>
    <xf numFmtId="0" fontId="0" fillId="4" borderId="37" xfId="0" applyFill="1" applyBorder="1"/>
    <xf numFmtId="4" fontId="1" fillId="4" borderId="33" xfId="1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3" fontId="1" fillId="0" borderId="12" xfId="1" applyNumberFormat="1" applyBorder="1" applyAlignment="1">
      <alignment vertical="center"/>
    </xf>
    <xf numFmtId="3" fontId="0" fillId="0" borderId="0" xfId="0" applyNumberFormat="1"/>
    <xf numFmtId="3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" fontId="0" fillId="6" borderId="8" xfId="0" applyNumberFormat="1" applyFill="1" applyBorder="1" applyAlignment="1">
      <alignment horizontal="center" vertical="center"/>
    </xf>
    <xf numFmtId="3" fontId="0" fillId="6" borderId="14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0" fillId="0" borderId="6" xfId="0" applyBorder="1" applyAlignment="1">
      <alignment horizontal="center"/>
    </xf>
    <xf numFmtId="4" fontId="1" fillId="4" borderId="1" xfId="1" applyNumberForma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42" xfId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4" borderId="36" xfId="0" applyNumberForma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6" borderId="0" xfId="0" applyNumberFormat="1" applyFill="1" applyBorder="1" applyAlignment="1">
      <alignment horizontal="center" vertical="center"/>
    </xf>
    <xf numFmtId="3" fontId="0" fillId="6" borderId="40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6" borderId="41" xfId="0" applyNumberFormat="1" applyFill="1" applyBorder="1" applyAlignment="1">
      <alignment horizontal="center" vertical="center"/>
    </xf>
    <xf numFmtId="3" fontId="0" fillId="0" borderId="36" xfId="0" applyNumberFormat="1" applyFill="1" applyBorder="1" applyAlignment="1">
      <alignment horizontal="center" vertical="center"/>
    </xf>
    <xf numFmtId="3" fontId="1" fillId="0" borderId="10" xfId="1" applyNumberFormat="1" applyFill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3" fontId="0" fillId="7" borderId="10" xfId="0" applyNumberFormat="1" applyFill="1" applyBorder="1" applyAlignment="1">
      <alignment horizontal="center" vertical="center"/>
    </xf>
    <xf numFmtId="3" fontId="0" fillId="7" borderId="11" xfId="0" applyNumberForma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/>
    </xf>
    <xf numFmtId="0" fontId="4" fillId="6" borderId="4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J26" sqref="J26"/>
    </sheetView>
  </sheetViews>
  <sheetFormatPr defaultRowHeight="15" x14ac:dyDescent="0.25"/>
  <cols>
    <col min="1" max="7" width="14.7109375" customWidth="1"/>
    <col min="8" max="8" width="16.28515625" customWidth="1"/>
    <col min="9" max="9" width="16.7109375" customWidth="1"/>
    <col min="10" max="10" width="14.7109375" customWidth="1"/>
    <col min="11" max="11" width="18" customWidth="1"/>
    <col min="12" max="12" width="15.85546875" customWidth="1"/>
    <col min="13" max="14" width="14.7109375" customWidth="1"/>
  </cols>
  <sheetData>
    <row r="1" spans="1:14" ht="19.5" customHeight="1" thickBot="1" x14ac:dyDescent="0.3">
      <c r="A1" s="233" t="s">
        <v>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ht="20.25" customHeight="1" x14ac:dyDescent="0.25">
      <c r="A2" s="197"/>
      <c r="B2" s="234" t="s">
        <v>10</v>
      </c>
      <c r="C2" s="235"/>
      <c r="D2" s="234" t="s">
        <v>16</v>
      </c>
      <c r="E2" s="236"/>
      <c r="F2" s="236"/>
      <c r="G2" s="236"/>
      <c r="H2" s="236"/>
      <c r="I2" s="236"/>
      <c r="J2" s="237"/>
      <c r="K2" s="238" t="s">
        <v>11</v>
      </c>
      <c r="L2" s="239"/>
      <c r="M2" s="240" t="s">
        <v>12</v>
      </c>
      <c r="N2" s="241"/>
    </row>
    <row r="3" spans="1:14" ht="33" customHeight="1" x14ac:dyDescent="0.25">
      <c r="A3" s="198"/>
      <c r="B3" s="242" t="s">
        <v>5</v>
      </c>
      <c r="C3" s="243" t="s">
        <v>6</v>
      </c>
      <c r="D3" s="244" t="s">
        <v>13</v>
      </c>
      <c r="E3" s="245" t="s">
        <v>14</v>
      </c>
      <c r="F3" s="246" t="s">
        <v>15</v>
      </c>
      <c r="G3" s="247" t="s">
        <v>19</v>
      </c>
      <c r="H3" s="247" t="s">
        <v>20</v>
      </c>
      <c r="I3" s="247" t="s">
        <v>17</v>
      </c>
      <c r="J3" s="248" t="s">
        <v>18</v>
      </c>
      <c r="K3" s="249" t="s">
        <v>17</v>
      </c>
      <c r="L3" s="250" t="s">
        <v>20</v>
      </c>
      <c r="M3" s="242" t="s">
        <v>5</v>
      </c>
      <c r="N3" s="251" t="s">
        <v>6</v>
      </c>
    </row>
    <row r="4" spans="1:14" x14ac:dyDescent="0.25">
      <c r="A4" s="193">
        <v>2016</v>
      </c>
      <c r="B4" s="217">
        <v>29155331.149999999</v>
      </c>
      <c r="C4" s="227">
        <v>8045</v>
      </c>
      <c r="D4" s="230">
        <v>537.31269999999995</v>
      </c>
      <c r="E4" s="225">
        <v>300.46480000000003</v>
      </c>
      <c r="F4" s="186">
        <v>256.24959999999999</v>
      </c>
      <c r="G4" s="218">
        <v>1094</v>
      </c>
      <c r="H4" s="218">
        <v>473</v>
      </c>
      <c r="I4" s="218">
        <v>8677972.3000000007</v>
      </c>
      <c r="J4" s="219">
        <v>2878833</v>
      </c>
      <c r="K4" s="223">
        <v>2163527</v>
      </c>
      <c r="L4" s="195">
        <v>1061</v>
      </c>
      <c r="M4" s="188">
        <f>SUM(B4+I4+K4)</f>
        <v>39996830.450000003</v>
      </c>
      <c r="N4" s="189">
        <f>SUM(C4+G4+L4)</f>
        <v>10200</v>
      </c>
    </row>
    <row r="5" spans="1:14" x14ac:dyDescent="0.25">
      <c r="A5" s="193">
        <v>2017</v>
      </c>
      <c r="B5" s="228">
        <v>26957763.5</v>
      </c>
      <c r="C5" s="227">
        <v>7083</v>
      </c>
      <c r="D5" s="230">
        <v>481</v>
      </c>
      <c r="E5" s="225">
        <v>315</v>
      </c>
      <c r="F5" s="186">
        <v>236</v>
      </c>
      <c r="G5" s="218">
        <v>1032</v>
      </c>
      <c r="H5" s="218">
        <v>547</v>
      </c>
      <c r="I5" s="218">
        <v>6470527.6999999993</v>
      </c>
      <c r="J5" s="219">
        <v>3236253</v>
      </c>
      <c r="K5" s="224">
        <v>3538918.1999999997</v>
      </c>
      <c r="L5" s="195">
        <v>1232</v>
      </c>
      <c r="M5" s="188">
        <f>SUM(B5+I5+K5)</f>
        <v>36967209.399999999</v>
      </c>
      <c r="N5" s="189">
        <f>SUM(C5+G5+L5)</f>
        <v>9347</v>
      </c>
    </row>
    <row r="6" spans="1:14" ht="15.75" thickBot="1" x14ac:dyDescent="0.3">
      <c r="A6" s="194">
        <v>2018</v>
      </c>
      <c r="B6" s="220">
        <v>26150969.389999997</v>
      </c>
      <c r="C6" s="229">
        <v>6934</v>
      </c>
      <c r="D6" s="231">
        <v>570.79510000000005</v>
      </c>
      <c r="E6" s="232">
        <v>346.9443</v>
      </c>
      <c r="F6" s="192">
        <v>258.96050000000002</v>
      </c>
      <c r="G6" s="221">
        <v>1177</v>
      </c>
      <c r="H6" s="221">
        <v>613</v>
      </c>
      <c r="I6" s="221">
        <v>5997856.8000000007</v>
      </c>
      <c r="J6" s="222">
        <v>3447008</v>
      </c>
      <c r="K6" s="226">
        <v>3928150.03</v>
      </c>
      <c r="L6" s="196">
        <v>1569</v>
      </c>
      <c r="M6" s="190">
        <f>SUM(B6+I6+K6)</f>
        <v>36076976.219999999</v>
      </c>
      <c r="N6" s="191">
        <f>SUM(C6+G6+L6)</f>
        <v>9680</v>
      </c>
    </row>
    <row r="11" spans="1:14" x14ac:dyDescent="0.25">
      <c r="I11" s="187"/>
    </row>
    <row r="14" spans="1:14" x14ac:dyDescent="0.25">
      <c r="J14" s="185"/>
    </row>
    <row r="16" spans="1:14" x14ac:dyDescent="0.25">
      <c r="J16" s="185"/>
    </row>
    <row r="17" spans="7:7" ht="15.75" thickBot="1" x14ac:dyDescent="0.3"/>
    <row r="18" spans="7:7" ht="15.75" thickBot="1" x14ac:dyDescent="0.3">
      <c r="G18" s="77"/>
    </row>
  </sheetData>
  <mergeCells count="6">
    <mergeCell ref="A1:N1"/>
    <mergeCell ref="B2:C2"/>
    <mergeCell ref="D2:J2"/>
    <mergeCell ref="K2:L2"/>
    <mergeCell ref="M2:N2"/>
    <mergeCell ref="A2:A3"/>
  </mergeCells>
  <pageMargins left="0.7" right="0.7" top="0.78740157499999996" bottom="0.78740157499999996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opLeftCell="A58" workbookViewId="0">
      <selection activeCell="C110" sqref="C110"/>
    </sheetView>
  </sheetViews>
  <sheetFormatPr defaultRowHeight="15" x14ac:dyDescent="0.25"/>
  <cols>
    <col min="2" max="4" width="14.7109375" customWidth="1"/>
    <col min="5" max="7" width="13.28515625" customWidth="1"/>
    <col min="8" max="8" width="21.140625" customWidth="1"/>
    <col min="9" max="9" width="20.28515625" customWidth="1"/>
    <col min="10" max="10" width="18.5703125" customWidth="1"/>
    <col min="11" max="12" width="15" customWidth="1"/>
    <col min="13" max="16" width="17" customWidth="1"/>
    <col min="17" max="17" width="20.5703125" customWidth="1"/>
    <col min="18" max="18" width="15" customWidth="1"/>
  </cols>
  <sheetData>
    <row r="1" spans="2:18" x14ac:dyDescent="0.25">
      <c r="B1" s="208">
        <v>2017</v>
      </c>
      <c r="C1" s="208"/>
      <c r="D1" s="208"/>
      <c r="E1" s="208"/>
      <c r="F1" s="208"/>
      <c r="G1" s="208"/>
      <c r="H1" s="208"/>
      <c r="I1" s="208"/>
      <c r="K1" s="208">
        <v>2018</v>
      </c>
      <c r="L1" s="208"/>
      <c r="M1" s="208"/>
      <c r="N1" s="208"/>
      <c r="O1" s="208"/>
      <c r="P1" s="208"/>
      <c r="Q1" s="208"/>
    </row>
    <row r="2" spans="2:18" x14ac:dyDescent="0.25">
      <c r="B2" s="4"/>
      <c r="C2" s="4"/>
      <c r="D2" s="4"/>
      <c r="E2" s="4"/>
      <c r="F2" s="4"/>
      <c r="G2" s="4"/>
      <c r="H2" s="4"/>
      <c r="I2" s="4"/>
      <c r="K2" s="4"/>
      <c r="L2" s="4"/>
      <c r="M2" s="4"/>
      <c r="N2" s="4"/>
      <c r="O2" s="4"/>
      <c r="P2" s="211" t="s">
        <v>2</v>
      </c>
      <c r="Q2" s="212"/>
    </row>
    <row r="3" spans="2:18" ht="15.75" thickBot="1" x14ac:dyDescent="0.3">
      <c r="B3" s="5" t="s">
        <v>0</v>
      </c>
      <c r="C3" s="5"/>
      <c r="D3" s="5"/>
      <c r="E3" s="5" t="s">
        <v>1</v>
      </c>
      <c r="F3" s="8"/>
      <c r="G3" s="8"/>
      <c r="H3" s="8"/>
      <c r="I3" s="8" t="s">
        <v>2</v>
      </c>
      <c r="K3" s="5" t="s">
        <v>0</v>
      </c>
      <c r="L3" s="5"/>
      <c r="M3" s="5" t="s">
        <v>1</v>
      </c>
      <c r="N3" s="8" t="s">
        <v>4</v>
      </c>
      <c r="O3" s="8"/>
      <c r="P3" s="8" t="s">
        <v>4</v>
      </c>
      <c r="Q3" s="154"/>
    </row>
    <row r="4" spans="2:18" x14ac:dyDescent="0.25">
      <c r="B4" s="25"/>
      <c r="C4" s="120"/>
      <c r="D4" s="120"/>
      <c r="E4" s="21"/>
      <c r="F4" s="21"/>
      <c r="G4" s="21"/>
      <c r="H4" s="21"/>
      <c r="I4" s="26">
        <v>76289</v>
      </c>
      <c r="K4" s="50">
        <v>2054488.7999999998</v>
      </c>
      <c r="L4" s="137"/>
      <c r="M4" s="155">
        <v>429650.35</v>
      </c>
      <c r="N4" s="156"/>
      <c r="O4" s="156"/>
      <c r="P4" s="105"/>
      <c r="Q4" s="51">
        <v>71856.649999999994</v>
      </c>
    </row>
    <row r="5" spans="2:18" x14ac:dyDescent="0.25">
      <c r="B5" s="17">
        <v>131603</v>
      </c>
      <c r="C5" s="121"/>
      <c r="D5" s="121"/>
      <c r="E5" s="2"/>
      <c r="F5" s="2"/>
      <c r="G5" s="2"/>
      <c r="H5" s="2"/>
      <c r="I5" s="2"/>
      <c r="K5" s="52"/>
      <c r="L5" s="138"/>
      <c r="M5" s="157">
        <v>58765.5</v>
      </c>
      <c r="N5" s="158"/>
      <c r="O5" s="158"/>
      <c r="P5" s="106"/>
      <c r="Q5" s="53"/>
    </row>
    <row r="6" spans="2:18" x14ac:dyDescent="0.25">
      <c r="B6" s="27"/>
      <c r="C6" s="122"/>
      <c r="D6" s="122"/>
      <c r="E6" s="6">
        <v>661182</v>
      </c>
      <c r="F6" s="6"/>
      <c r="G6" s="6"/>
      <c r="H6" s="6"/>
      <c r="I6" s="2"/>
      <c r="K6" s="54">
        <v>5419.9</v>
      </c>
      <c r="L6" s="139"/>
      <c r="M6" s="159"/>
      <c r="N6" s="160"/>
      <c r="O6" s="160"/>
      <c r="P6" s="107"/>
      <c r="Q6" s="53"/>
    </row>
    <row r="7" spans="2:18" ht="15.75" thickBot="1" x14ac:dyDescent="0.3">
      <c r="B7" s="17">
        <v>2177393</v>
      </c>
      <c r="C7" s="121"/>
      <c r="D7" s="121"/>
      <c r="E7" s="2"/>
      <c r="F7" s="2"/>
      <c r="G7" s="2"/>
      <c r="H7" s="2"/>
      <c r="I7" s="2"/>
      <c r="K7" s="52"/>
      <c r="L7" s="138"/>
      <c r="M7" s="159"/>
      <c r="N7" s="160"/>
      <c r="O7" s="160"/>
      <c r="P7" s="107"/>
      <c r="Q7" s="56">
        <v>20512</v>
      </c>
    </row>
    <row r="8" spans="2:18" ht="15.75" thickBot="1" x14ac:dyDescent="0.3">
      <c r="B8" s="17">
        <v>4298</v>
      </c>
      <c r="C8" s="121"/>
      <c r="D8" s="121"/>
      <c r="E8" s="2"/>
      <c r="F8" s="2"/>
      <c r="G8" s="2"/>
      <c r="H8" s="2"/>
      <c r="I8" s="2"/>
      <c r="K8" s="57">
        <v>14818.25</v>
      </c>
      <c r="L8" s="140"/>
      <c r="M8" s="161"/>
      <c r="N8" s="162"/>
      <c r="O8" s="162"/>
      <c r="P8" s="108"/>
      <c r="Q8" s="58"/>
      <c r="R8" s="59">
        <f>SUM(K4:Q8)</f>
        <v>2655511.4499999997</v>
      </c>
    </row>
    <row r="9" spans="2:18" x14ac:dyDescent="0.25">
      <c r="B9" s="27"/>
      <c r="C9" s="122"/>
      <c r="D9" s="122"/>
      <c r="E9" s="2"/>
      <c r="F9" s="2"/>
      <c r="G9" s="2"/>
      <c r="H9" s="2"/>
      <c r="I9" s="6">
        <v>15626</v>
      </c>
      <c r="M9" s="163"/>
      <c r="N9" s="163"/>
      <c r="O9" s="163"/>
    </row>
    <row r="10" spans="2:18" x14ac:dyDescent="0.25">
      <c r="B10" s="27"/>
      <c r="C10" s="122"/>
      <c r="D10" s="122"/>
      <c r="E10" s="6"/>
      <c r="F10" s="6"/>
      <c r="G10" s="6"/>
      <c r="H10" s="6">
        <v>39343</v>
      </c>
      <c r="I10" s="2"/>
      <c r="M10" s="163"/>
      <c r="N10" s="163"/>
      <c r="O10" s="163"/>
    </row>
    <row r="11" spans="2:18" ht="15.75" thickBot="1" x14ac:dyDescent="0.3">
      <c r="B11" s="29">
        <v>62053.5</v>
      </c>
      <c r="C11" s="123"/>
      <c r="D11" s="123"/>
      <c r="E11" s="28"/>
      <c r="F11" s="28"/>
      <c r="G11" s="28"/>
      <c r="H11" s="28"/>
      <c r="I11" s="24"/>
      <c r="M11" s="163"/>
      <c r="N11" s="163"/>
      <c r="O11" s="163"/>
    </row>
    <row r="12" spans="2:18" x14ac:dyDescent="0.25">
      <c r="B12" s="25"/>
      <c r="C12" s="120"/>
      <c r="D12" s="120"/>
      <c r="E12" s="26"/>
      <c r="F12" s="26"/>
      <c r="G12" s="26"/>
      <c r="H12" s="26">
        <v>4448</v>
      </c>
      <c r="I12" s="21"/>
      <c r="K12" s="50"/>
      <c r="L12" s="137"/>
      <c r="M12" s="164"/>
      <c r="N12" s="164"/>
      <c r="O12" s="164">
        <v>4951.3</v>
      </c>
      <c r="P12" s="152"/>
      <c r="Q12" s="51"/>
    </row>
    <row r="13" spans="2:18" x14ac:dyDescent="0.25">
      <c r="B13" s="27"/>
      <c r="C13" s="122"/>
      <c r="D13" s="122"/>
      <c r="E13" s="6"/>
      <c r="F13" s="6"/>
      <c r="G13" s="6"/>
      <c r="H13" s="6">
        <v>32670</v>
      </c>
      <c r="I13" s="2"/>
      <c r="K13" s="52"/>
      <c r="L13" s="138"/>
      <c r="M13" s="157"/>
      <c r="N13" s="157"/>
      <c r="O13" s="157">
        <v>98258</v>
      </c>
      <c r="P13" s="106"/>
      <c r="Q13" s="53"/>
    </row>
    <row r="14" spans="2:18" x14ac:dyDescent="0.25">
      <c r="B14" s="27"/>
      <c r="C14" s="122"/>
      <c r="D14" s="122"/>
      <c r="E14" s="2"/>
      <c r="F14" s="2"/>
      <c r="G14" s="2"/>
      <c r="H14" s="2"/>
      <c r="I14" s="6">
        <v>76368</v>
      </c>
      <c r="K14" s="60">
        <v>2185476.0999999996</v>
      </c>
      <c r="L14" s="141"/>
      <c r="M14" s="165">
        <v>469172.39999999997</v>
      </c>
      <c r="N14" s="166"/>
      <c r="O14" s="166"/>
      <c r="P14" s="109"/>
      <c r="Q14" s="61">
        <v>71998.5</v>
      </c>
    </row>
    <row r="15" spans="2:18" x14ac:dyDescent="0.25">
      <c r="B15" s="27"/>
      <c r="C15" s="122"/>
      <c r="D15" s="122"/>
      <c r="E15" s="6">
        <v>667559</v>
      </c>
      <c r="F15" s="6"/>
      <c r="G15" s="6"/>
      <c r="H15" s="6"/>
      <c r="I15" s="2"/>
      <c r="K15" s="60"/>
      <c r="L15" s="85"/>
      <c r="M15" s="163"/>
      <c r="N15" s="163"/>
      <c r="O15" s="163"/>
      <c r="Q15" s="61"/>
    </row>
    <row r="16" spans="2:18" x14ac:dyDescent="0.25">
      <c r="B16" s="17">
        <v>4373</v>
      </c>
      <c r="C16" s="121"/>
      <c r="D16" s="121"/>
      <c r="E16" s="2"/>
      <c r="F16" s="2"/>
      <c r="G16" s="2"/>
      <c r="H16" s="2"/>
      <c r="I16" s="2"/>
      <c r="K16" s="60"/>
      <c r="L16" s="85"/>
      <c r="M16" s="163"/>
      <c r="N16" s="163"/>
      <c r="O16" s="163"/>
      <c r="Q16" s="61"/>
    </row>
    <row r="17" spans="2:18" ht="15.75" thickBot="1" x14ac:dyDescent="0.3">
      <c r="B17" s="17">
        <v>95291</v>
      </c>
      <c r="C17" s="121"/>
      <c r="D17" s="121"/>
      <c r="E17" s="2"/>
      <c r="F17" s="2"/>
      <c r="G17" s="2"/>
      <c r="H17" s="2"/>
      <c r="I17" s="2"/>
      <c r="K17" s="60">
        <v>5056.8</v>
      </c>
      <c r="L17" s="141"/>
      <c r="M17" s="159"/>
      <c r="N17" s="160"/>
      <c r="O17" s="160"/>
      <c r="P17" s="107"/>
      <c r="Q17" s="53"/>
    </row>
    <row r="18" spans="2:18" ht="15.75" thickBot="1" x14ac:dyDescent="0.3">
      <c r="B18" s="17">
        <v>2083623</v>
      </c>
      <c r="C18" s="121"/>
      <c r="D18" s="121"/>
      <c r="E18" s="2"/>
      <c r="F18" s="2"/>
      <c r="G18" s="2"/>
      <c r="H18" s="2"/>
      <c r="I18" s="2"/>
      <c r="K18" s="62">
        <v>20055.099999999999</v>
      </c>
      <c r="L18" s="142"/>
      <c r="M18" s="161"/>
      <c r="N18" s="162"/>
      <c r="O18" s="162"/>
      <c r="P18" s="108"/>
      <c r="Q18" s="63"/>
      <c r="R18" s="59">
        <f>SUM(K12:Q18)-1748</f>
        <v>2853220.1999999993</v>
      </c>
    </row>
    <row r="19" spans="2:18" x14ac:dyDescent="0.25">
      <c r="B19" s="27"/>
      <c r="C19" s="122"/>
      <c r="D19" s="122"/>
      <c r="E19" s="6"/>
      <c r="F19" s="6"/>
      <c r="G19" s="6"/>
      <c r="H19" s="6">
        <v>44806</v>
      </c>
      <c r="I19" s="2"/>
      <c r="M19" s="163"/>
      <c r="N19" s="163"/>
      <c r="O19" s="163"/>
    </row>
    <row r="20" spans="2:18" x14ac:dyDescent="0.25">
      <c r="B20" s="27"/>
      <c r="C20" s="122"/>
      <c r="D20" s="122"/>
      <c r="E20" s="2"/>
      <c r="F20" s="2"/>
      <c r="G20" s="2"/>
      <c r="H20" s="2"/>
      <c r="I20" s="6">
        <v>6302</v>
      </c>
      <c r="M20" s="163"/>
      <c r="N20" s="163"/>
      <c r="O20" s="163"/>
    </row>
    <row r="21" spans="2:18" ht="15.75" thickBot="1" x14ac:dyDescent="0.3">
      <c r="B21" s="19">
        <v>29975.17</v>
      </c>
      <c r="C21" s="124"/>
      <c r="D21" s="124"/>
      <c r="E21" s="24"/>
      <c r="F21" s="24"/>
      <c r="G21" s="24"/>
      <c r="H21" s="24"/>
      <c r="I21" s="28"/>
      <c r="M21" s="163"/>
      <c r="N21" s="163"/>
      <c r="O21" s="163"/>
    </row>
    <row r="22" spans="2:18" x14ac:dyDescent="0.25">
      <c r="B22" s="32"/>
      <c r="C22" s="125"/>
      <c r="D22" s="125"/>
      <c r="E22" s="26"/>
      <c r="F22" s="26"/>
      <c r="G22" s="26"/>
      <c r="H22" s="26">
        <v>10890</v>
      </c>
      <c r="I22" s="33"/>
      <c r="K22" s="64"/>
      <c r="L22" s="143"/>
      <c r="M22" s="167"/>
      <c r="N22" s="168"/>
      <c r="O22" s="168"/>
      <c r="P22" s="110"/>
      <c r="Q22" s="65"/>
    </row>
    <row r="23" spans="2:18" x14ac:dyDescent="0.25">
      <c r="B23" s="34"/>
      <c r="C23" s="126"/>
      <c r="D23" s="126"/>
      <c r="E23" s="6">
        <v>668921</v>
      </c>
      <c r="F23" s="6"/>
      <c r="G23" s="6"/>
      <c r="H23" s="6"/>
      <c r="I23" s="12"/>
      <c r="K23" s="66">
        <v>17185.3</v>
      </c>
      <c r="L23" s="144"/>
      <c r="M23" s="169"/>
      <c r="N23" s="170"/>
      <c r="O23" s="170"/>
      <c r="P23" s="111"/>
      <c r="Q23" s="68"/>
    </row>
    <row r="24" spans="2:18" x14ac:dyDescent="0.25">
      <c r="B24" s="17">
        <v>119549</v>
      </c>
      <c r="C24" s="121"/>
      <c r="D24" s="121"/>
      <c r="E24" s="12"/>
      <c r="F24" s="12"/>
      <c r="G24" s="12"/>
      <c r="H24" s="12"/>
      <c r="I24" s="7"/>
      <c r="K24" s="66"/>
      <c r="L24" s="144"/>
      <c r="M24" s="157"/>
      <c r="N24" s="157"/>
      <c r="O24" s="157">
        <v>33879</v>
      </c>
      <c r="P24" s="106"/>
      <c r="Q24" s="68"/>
    </row>
    <row r="25" spans="2:18" x14ac:dyDescent="0.25">
      <c r="B25" s="17">
        <v>4305</v>
      </c>
      <c r="C25" s="121"/>
      <c r="D25" s="121"/>
      <c r="E25" s="12"/>
      <c r="F25" s="12"/>
      <c r="G25" s="12"/>
      <c r="H25" s="12"/>
      <c r="I25" s="12"/>
      <c r="K25" s="60">
        <v>1932848.7</v>
      </c>
      <c r="L25" s="141"/>
      <c r="M25" s="165">
        <v>411865.59999999998</v>
      </c>
      <c r="N25" s="166"/>
      <c r="O25" s="166"/>
      <c r="P25" s="109"/>
      <c r="Q25" s="68">
        <v>0</v>
      </c>
    </row>
    <row r="26" spans="2:18" x14ac:dyDescent="0.25">
      <c r="B26" s="34"/>
      <c r="C26" s="126"/>
      <c r="D26" s="126"/>
      <c r="E26" s="12"/>
      <c r="F26" s="12"/>
      <c r="G26" s="12"/>
      <c r="H26" s="12"/>
      <c r="I26" s="6">
        <v>76580</v>
      </c>
      <c r="K26" s="60"/>
      <c r="L26" s="141"/>
      <c r="M26" s="165"/>
      <c r="N26" s="166"/>
      <c r="O26" s="166"/>
      <c r="P26" s="109"/>
      <c r="Q26" s="68"/>
    </row>
    <row r="27" spans="2:18" ht="15.75" thickBot="1" x14ac:dyDescent="0.3">
      <c r="B27" s="17">
        <v>1992860</v>
      </c>
      <c r="C27" s="121"/>
      <c r="D27" s="121"/>
      <c r="E27" s="12"/>
      <c r="F27" s="12"/>
      <c r="G27" s="12"/>
      <c r="H27" s="12"/>
      <c r="I27" s="12"/>
      <c r="K27" s="66"/>
      <c r="L27" s="144"/>
      <c r="M27" s="169"/>
      <c r="N27" s="170"/>
      <c r="O27" s="170"/>
      <c r="P27" s="111"/>
      <c r="Q27" s="68"/>
    </row>
    <row r="28" spans="2:18" ht="15.75" thickBot="1" x14ac:dyDescent="0.3">
      <c r="B28" s="34"/>
      <c r="C28" s="126"/>
      <c r="D28" s="126"/>
      <c r="E28" s="12"/>
      <c r="F28" s="12"/>
      <c r="G28" s="12"/>
      <c r="H28" s="12"/>
      <c r="I28" s="6">
        <v>5692</v>
      </c>
      <c r="K28" s="62">
        <v>3381.6</v>
      </c>
      <c r="L28" s="142"/>
      <c r="M28" s="171"/>
      <c r="N28" s="172"/>
      <c r="O28" s="172"/>
      <c r="P28" s="112"/>
      <c r="Q28" s="69"/>
      <c r="R28" s="70">
        <v>2395227.2000000002</v>
      </c>
    </row>
    <row r="29" spans="2:18" x14ac:dyDescent="0.25">
      <c r="B29" s="34">
        <v>23476.55</v>
      </c>
      <c r="C29" s="126"/>
      <c r="D29" s="126"/>
      <c r="E29" s="12"/>
      <c r="F29" s="12"/>
      <c r="G29" s="12"/>
      <c r="H29" s="12"/>
      <c r="I29" s="6"/>
      <c r="M29" s="163"/>
      <c r="N29" s="163"/>
      <c r="O29" s="163"/>
    </row>
    <row r="30" spans="2:18" ht="15.75" thickBot="1" x14ac:dyDescent="0.3">
      <c r="B30" s="35"/>
      <c r="C30" s="127"/>
      <c r="D30" s="127"/>
      <c r="E30" s="13"/>
      <c r="F30" s="13"/>
      <c r="G30" s="13"/>
      <c r="H30" s="13">
        <v>35115</v>
      </c>
      <c r="I30" s="36"/>
      <c r="M30" s="163"/>
      <c r="N30" s="163"/>
      <c r="O30" s="163"/>
    </row>
    <row r="31" spans="2:18" x14ac:dyDescent="0.25">
      <c r="B31" s="25"/>
      <c r="C31" s="120"/>
      <c r="D31" s="120"/>
      <c r="E31" s="26"/>
      <c r="F31" s="26"/>
      <c r="G31" s="26"/>
      <c r="H31" s="26">
        <v>57173</v>
      </c>
      <c r="I31" s="21"/>
      <c r="K31" s="64">
        <v>2160699.4</v>
      </c>
      <c r="L31" s="143"/>
      <c r="M31" s="167">
        <v>446188.5</v>
      </c>
      <c r="N31" s="168"/>
      <c r="O31" s="168"/>
      <c r="P31" s="110"/>
      <c r="Q31" s="65">
        <v>72139.5</v>
      </c>
    </row>
    <row r="32" spans="2:18" x14ac:dyDescent="0.25">
      <c r="B32" s="27"/>
      <c r="C32" s="122"/>
      <c r="D32" s="122"/>
      <c r="E32" s="6">
        <v>674501</v>
      </c>
      <c r="F32" s="6"/>
      <c r="G32" s="6"/>
      <c r="H32" s="6"/>
      <c r="I32" s="2"/>
      <c r="K32" s="66"/>
      <c r="L32" s="144"/>
      <c r="M32" s="157"/>
      <c r="N32" s="157"/>
      <c r="O32" s="157">
        <v>35613.199999999997</v>
      </c>
      <c r="P32" s="106"/>
      <c r="Q32" s="68"/>
    </row>
    <row r="33" spans="2:18" x14ac:dyDescent="0.25">
      <c r="B33" s="27"/>
      <c r="C33" s="122"/>
      <c r="D33" s="122"/>
      <c r="E33" s="2"/>
      <c r="F33" s="2"/>
      <c r="G33" s="2"/>
      <c r="H33" s="2"/>
      <c r="I33" s="6">
        <v>76685</v>
      </c>
      <c r="K33" s="54">
        <v>18810</v>
      </c>
      <c r="L33" s="139"/>
      <c r="M33" s="169"/>
      <c r="N33" s="170"/>
      <c r="O33" s="170"/>
      <c r="P33" s="111"/>
      <c r="Q33" s="68"/>
    </row>
    <row r="34" spans="2:18" ht="15.75" thickBot="1" x14ac:dyDescent="0.3">
      <c r="B34" s="17">
        <v>5044</v>
      </c>
      <c r="C34" s="121"/>
      <c r="D34" s="121"/>
      <c r="E34" s="2"/>
      <c r="F34" s="2"/>
      <c r="G34" s="2"/>
      <c r="H34" s="2"/>
      <c r="I34" s="2"/>
      <c r="K34" s="62"/>
      <c r="L34" s="142"/>
      <c r="M34" s="171"/>
      <c r="N34" s="172"/>
      <c r="O34" s="172"/>
      <c r="P34" s="112"/>
      <c r="Q34" s="69"/>
    </row>
    <row r="35" spans="2:18" x14ac:dyDescent="0.25">
      <c r="B35" s="27"/>
      <c r="C35" s="122"/>
      <c r="D35" s="122"/>
      <c r="E35" s="6"/>
      <c r="F35" s="6"/>
      <c r="G35" s="6"/>
      <c r="H35" s="6">
        <v>36062</v>
      </c>
      <c r="I35" s="2"/>
      <c r="K35" s="62">
        <v>1794.8</v>
      </c>
      <c r="L35" s="142"/>
      <c r="M35" s="171"/>
      <c r="N35" s="172"/>
      <c r="O35" s="172"/>
      <c r="P35" s="112"/>
      <c r="Q35" s="69"/>
      <c r="R35" s="71">
        <v>2730875.4</v>
      </c>
    </row>
    <row r="36" spans="2:18" x14ac:dyDescent="0.25">
      <c r="B36" s="27"/>
      <c r="C36" s="122"/>
      <c r="D36" s="122"/>
      <c r="E36" s="2"/>
      <c r="F36" s="2"/>
      <c r="G36" s="2"/>
      <c r="H36" s="2"/>
      <c r="I36" s="6">
        <v>47277</v>
      </c>
      <c r="M36" s="163"/>
      <c r="N36" s="163"/>
      <c r="O36" s="163"/>
    </row>
    <row r="37" spans="2:18" x14ac:dyDescent="0.25">
      <c r="B37" s="17">
        <v>141166</v>
      </c>
      <c r="C37" s="121"/>
      <c r="D37" s="121"/>
      <c r="E37" s="2"/>
      <c r="F37" s="2"/>
      <c r="G37" s="2"/>
      <c r="H37" s="2"/>
      <c r="I37" s="2"/>
      <c r="M37" s="163"/>
      <c r="N37" s="163"/>
      <c r="O37" s="163"/>
    </row>
    <row r="38" spans="2:18" x14ac:dyDescent="0.25">
      <c r="B38" s="17">
        <v>2175281</v>
      </c>
      <c r="C38" s="121"/>
      <c r="D38" s="121"/>
      <c r="E38" s="2"/>
      <c r="F38" s="2"/>
      <c r="G38" s="2"/>
      <c r="H38" s="2"/>
      <c r="I38" s="2"/>
      <c r="M38" s="163"/>
      <c r="N38" s="163"/>
      <c r="O38" s="163"/>
    </row>
    <row r="39" spans="2:18" x14ac:dyDescent="0.25">
      <c r="B39" s="27"/>
      <c r="C39" s="122"/>
      <c r="D39" s="122"/>
      <c r="E39" s="6"/>
      <c r="F39" s="6"/>
      <c r="G39" s="6"/>
      <c r="H39" s="6">
        <v>3267</v>
      </c>
      <c r="I39" s="2"/>
      <c r="M39" s="163"/>
      <c r="N39" s="163"/>
      <c r="O39" s="163"/>
    </row>
    <row r="40" spans="2:18" ht="15.75" thickBot="1" x14ac:dyDescent="0.3">
      <c r="B40" s="30">
        <v>40294.42</v>
      </c>
      <c r="C40" s="128"/>
      <c r="D40" s="128"/>
      <c r="E40" s="13"/>
      <c r="F40" s="13"/>
      <c r="G40" s="13"/>
      <c r="H40" s="13"/>
      <c r="I40" s="20"/>
      <c r="M40" s="163"/>
      <c r="N40" s="163"/>
      <c r="O40" s="163"/>
    </row>
    <row r="41" spans="2:18" x14ac:dyDescent="0.25">
      <c r="B41" s="25"/>
      <c r="C41" s="120"/>
      <c r="D41" s="120"/>
      <c r="E41" s="21"/>
      <c r="F41" s="21"/>
      <c r="G41" s="21"/>
      <c r="H41" s="21"/>
      <c r="I41" s="26">
        <v>276299</v>
      </c>
      <c r="K41" s="72">
        <v>2158366</v>
      </c>
      <c r="L41" s="145"/>
      <c r="M41" s="173">
        <v>438319.1</v>
      </c>
      <c r="N41" s="174"/>
      <c r="O41" s="174"/>
      <c r="P41" s="113"/>
      <c r="Q41" s="73">
        <v>290255.39999999997</v>
      </c>
      <c r="R41" s="74"/>
    </row>
    <row r="42" spans="2:18" ht="15.75" thickBot="1" x14ac:dyDescent="0.3">
      <c r="B42" s="27"/>
      <c r="C42" s="122"/>
      <c r="D42" s="122"/>
      <c r="E42" s="6">
        <v>366183</v>
      </c>
      <c r="F42" s="6"/>
      <c r="G42" s="6"/>
      <c r="H42" s="6"/>
      <c r="I42" s="2"/>
      <c r="K42" s="66"/>
      <c r="L42" s="144"/>
      <c r="M42" s="157"/>
      <c r="N42" s="157"/>
      <c r="O42" s="157">
        <v>42153.3</v>
      </c>
      <c r="P42" s="106"/>
      <c r="Q42" s="68"/>
      <c r="R42" s="75"/>
    </row>
    <row r="43" spans="2:18" ht="15.75" thickBot="1" x14ac:dyDescent="0.3">
      <c r="B43" s="17">
        <v>2014045.6</v>
      </c>
      <c r="C43" s="121"/>
      <c r="D43" s="121"/>
      <c r="E43" s="2"/>
      <c r="F43" s="2"/>
      <c r="G43" s="2"/>
      <c r="H43" s="2"/>
      <c r="I43" s="2"/>
      <c r="K43" s="62">
        <v>19608.900000000001</v>
      </c>
      <c r="L43" s="142"/>
      <c r="M43" s="171"/>
      <c r="N43" s="172"/>
      <c r="O43" s="172"/>
      <c r="P43" s="112"/>
      <c r="Q43" s="69"/>
      <c r="R43" s="76">
        <f>SUM(K41:Q43)</f>
        <v>2948702.6999999997</v>
      </c>
    </row>
    <row r="44" spans="2:18" x14ac:dyDescent="0.25">
      <c r="B44" s="17">
        <v>4794.1000000000004</v>
      </c>
      <c r="C44" s="121"/>
      <c r="D44" s="121"/>
      <c r="E44" s="2"/>
      <c r="F44" s="2"/>
      <c r="G44" s="2"/>
      <c r="H44" s="2"/>
      <c r="I44" s="2"/>
      <c r="M44" s="163"/>
      <c r="N44" s="163"/>
      <c r="O44" s="163"/>
    </row>
    <row r="45" spans="2:18" x14ac:dyDescent="0.25">
      <c r="B45" s="27"/>
      <c r="C45" s="122"/>
      <c r="D45" s="122"/>
      <c r="E45" s="2"/>
      <c r="F45" s="2"/>
      <c r="G45" s="2"/>
      <c r="H45" s="2"/>
      <c r="I45" s="6">
        <v>53010.5</v>
      </c>
      <c r="M45" s="163"/>
      <c r="N45" s="163"/>
      <c r="O45" s="163"/>
    </row>
    <row r="46" spans="2:18" x14ac:dyDescent="0.25">
      <c r="B46" s="27">
        <v>31685.360000000001</v>
      </c>
      <c r="C46" s="122"/>
      <c r="D46" s="122"/>
      <c r="E46" s="2"/>
      <c r="F46" s="2"/>
      <c r="G46" s="2"/>
      <c r="H46" s="2"/>
      <c r="I46" s="2"/>
      <c r="M46" s="163"/>
      <c r="N46" s="163"/>
      <c r="O46" s="163"/>
    </row>
    <row r="47" spans="2:18" ht="15.75" thickBot="1" x14ac:dyDescent="0.3">
      <c r="B47" s="38"/>
      <c r="C47" s="129"/>
      <c r="D47" s="129"/>
      <c r="E47" s="13"/>
      <c r="F47" s="13"/>
      <c r="G47" s="13"/>
      <c r="H47" s="13">
        <v>34586.300000000003</v>
      </c>
      <c r="I47" s="20"/>
      <c r="M47" s="163"/>
      <c r="N47" s="163"/>
      <c r="O47" s="163"/>
    </row>
    <row r="48" spans="2:18" x14ac:dyDescent="0.25">
      <c r="B48" s="39">
        <v>2277609.5</v>
      </c>
      <c r="C48" s="130"/>
      <c r="D48" s="130"/>
      <c r="E48" s="40">
        <v>463099.24999999994</v>
      </c>
      <c r="F48" s="40"/>
      <c r="G48" s="40"/>
      <c r="H48" s="40"/>
      <c r="I48" s="40">
        <v>350560.25</v>
      </c>
      <c r="K48" s="64"/>
      <c r="L48" s="143"/>
      <c r="M48" s="164"/>
      <c r="N48" s="164"/>
      <c r="O48" s="164">
        <v>14883</v>
      </c>
      <c r="P48" s="152"/>
      <c r="Q48" s="65"/>
    </row>
    <row r="49" spans="2:18" x14ac:dyDescent="0.25">
      <c r="B49" s="41"/>
      <c r="C49" s="131"/>
      <c r="D49" s="131"/>
      <c r="E49" s="11"/>
      <c r="F49" s="11"/>
      <c r="G49" s="11"/>
      <c r="H49" s="11"/>
      <c r="I49" s="6">
        <v>73599.8</v>
      </c>
      <c r="K49" s="66">
        <v>2268515.2999999998</v>
      </c>
      <c r="L49" s="144"/>
      <c r="M49" s="169">
        <v>457205.49999999994</v>
      </c>
      <c r="N49" s="169"/>
      <c r="O49" s="169"/>
      <c r="P49" s="111"/>
      <c r="Q49" s="68">
        <v>365176.8</v>
      </c>
    </row>
    <row r="50" spans="2:18" x14ac:dyDescent="0.25">
      <c r="B50" s="41"/>
      <c r="C50" s="131"/>
      <c r="D50" s="131"/>
      <c r="E50" s="11"/>
      <c r="F50" s="11"/>
      <c r="G50" s="11"/>
      <c r="H50" s="11"/>
      <c r="I50" s="6">
        <v>46361.1</v>
      </c>
      <c r="K50" s="66"/>
      <c r="L50" s="144"/>
      <c r="M50" s="157"/>
      <c r="N50" s="157"/>
      <c r="O50" s="157">
        <v>40737.599999999999</v>
      </c>
      <c r="P50" s="106"/>
      <c r="Q50" s="68"/>
    </row>
    <row r="51" spans="2:18" ht="15.75" thickBot="1" x14ac:dyDescent="0.3">
      <c r="B51" s="17">
        <v>5593.1</v>
      </c>
      <c r="C51" s="121"/>
      <c r="D51" s="121"/>
      <c r="E51" s="11"/>
      <c r="F51" s="11"/>
      <c r="G51" s="11"/>
      <c r="H51" s="11"/>
      <c r="I51" s="11"/>
      <c r="K51" s="66"/>
      <c r="L51" s="144"/>
      <c r="M51" s="169"/>
      <c r="N51" s="170"/>
      <c r="O51" s="170"/>
      <c r="P51" s="111"/>
      <c r="Q51" s="68"/>
    </row>
    <row r="52" spans="2:18" ht="15.75" thickBot="1" x14ac:dyDescent="0.3">
      <c r="B52" s="30">
        <v>40826.800000000003</v>
      </c>
      <c r="C52" s="128"/>
      <c r="D52" s="128"/>
      <c r="E52" s="42"/>
      <c r="F52" s="42"/>
      <c r="G52" s="42"/>
      <c r="H52" s="42"/>
      <c r="I52" s="42"/>
      <c r="K52" s="62">
        <v>13376.5</v>
      </c>
      <c r="L52" s="142"/>
      <c r="M52" s="171"/>
      <c r="N52" s="172"/>
      <c r="O52" s="172"/>
      <c r="P52" s="112"/>
      <c r="Q52" s="69"/>
      <c r="R52" s="77">
        <f>SUM(K48:Q52)</f>
        <v>3159894.6999999997</v>
      </c>
    </row>
    <row r="53" spans="2:18" x14ac:dyDescent="0.25">
      <c r="B53" s="39">
        <v>2269390</v>
      </c>
      <c r="C53" s="130"/>
      <c r="D53" s="130"/>
      <c r="E53" s="40">
        <v>442931.9</v>
      </c>
      <c r="F53" s="40"/>
      <c r="G53" s="40"/>
      <c r="H53" s="40"/>
      <c r="I53" s="40">
        <v>280825.7</v>
      </c>
      <c r="K53" s="72">
        <v>2144421.0999999996</v>
      </c>
      <c r="L53" s="145"/>
      <c r="M53" s="173">
        <v>420847.1</v>
      </c>
      <c r="N53" s="174"/>
      <c r="O53" s="174"/>
      <c r="P53" s="113"/>
      <c r="Q53" s="73">
        <v>293650.19999999995</v>
      </c>
    </row>
    <row r="54" spans="2:18" x14ac:dyDescent="0.25">
      <c r="B54" s="27"/>
      <c r="C54" s="122"/>
      <c r="D54" s="122"/>
      <c r="E54" s="6"/>
      <c r="F54" s="6"/>
      <c r="G54" s="6"/>
      <c r="H54" s="6">
        <v>36281.4</v>
      </c>
      <c r="I54" s="2"/>
      <c r="K54" s="66"/>
      <c r="L54" s="144"/>
      <c r="M54" s="157"/>
      <c r="N54" s="157"/>
      <c r="O54" s="157">
        <v>36061.699999999997</v>
      </c>
      <c r="P54" s="106"/>
      <c r="Q54" s="68"/>
    </row>
    <row r="55" spans="2:18" ht="15.75" thickBot="1" x14ac:dyDescent="0.3">
      <c r="B55" s="27">
        <v>40161.5</v>
      </c>
      <c r="C55" s="122"/>
      <c r="D55" s="122"/>
      <c r="E55" s="2"/>
      <c r="F55" s="2"/>
      <c r="G55" s="2"/>
      <c r="H55" s="2"/>
      <c r="I55" s="2"/>
      <c r="K55" s="66"/>
      <c r="L55" s="144"/>
      <c r="M55" s="169"/>
      <c r="N55" s="170"/>
      <c r="O55" s="170"/>
      <c r="P55" s="111"/>
      <c r="Q55" s="56">
        <v>87731.6</v>
      </c>
    </row>
    <row r="56" spans="2:18" x14ac:dyDescent="0.25">
      <c r="B56" s="17">
        <v>4301</v>
      </c>
      <c r="C56" s="121"/>
      <c r="D56" s="121"/>
      <c r="E56" s="2"/>
      <c r="F56" s="2"/>
      <c r="G56" s="2"/>
      <c r="H56" s="2"/>
      <c r="I56" s="2"/>
      <c r="K56" s="62">
        <v>11632.9</v>
      </c>
      <c r="L56" s="142"/>
      <c r="M56" s="171"/>
      <c r="N56" s="172"/>
      <c r="O56" s="172"/>
      <c r="P56" s="112"/>
      <c r="Q56" s="69"/>
      <c r="R56" s="71">
        <f>SUM(K53:Q56)</f>
        <v>2994344.5999999996</v>
      </c>
    </row>
    <row r="57" spans="2:18" x14ac:dyDescent="0.25">
      <c r="B57" s="27"/>
      <c r="C57" s="122"/>
      <c r="D57" s="122"/>
      <c r="E57" s="6"/>
      <c r="F57" s="6"/>
      <c r="G57" s="6"/>
      <c r="H57" s="6">
        <v>26681</v>
      </c>
      <c r="I57" s="2"/>
      <c r="M57" s="163"/>
      <c r="N57" s="163"/>
      <c r="O57" s="163"/>
    </row>
    <row r="58" spans="2:18" ht="15.75" thickBot="1" x14ac:dyDescent="0.3">
      <c r="B58" s="38"/>
      <c r="C58" s="129"/>
      <c r="D58" s="129"/>
      <c r="E58" s="13"/>
      <c r="F58" s="13"/>
      <c r="G58" s="13"/>
      <c r="H58" s="13"/>
      <c r="I58" s="43">
        <v>65105</v>
      </c>
      <c r="M58" s="163"/>
      <c r="N58" s="163"/>
      <c r="O58" s="163"/>
    </row>
    <row r="59" spans="2:18" x14ac:dyDescent="0.25">
      <c r="B59" s="25"/>
      <c r="C59" s="120"/>
      <c r="D59" s="120"/>
      <c r="E59" s="26"/>
      <c r="F59" s="26"/>
      <c r="G59" s="26"/>
      <c r="H59" s="26">
        <v>38724</v>
      </c>
      <c r="I59" s="16"/>
      <c r="K59" s="64"/>
      <c r="L59" s="143"/>
      <c r="M59" s="164"/>
      <c r="N59" s="164"/>
      <c r="O59" s="164">
        <v>50957.7</v>
      </c>
      <c r="P59" s="152"/>
      <c r="Q59" s="65"/>
      <c r="R59" s="78"/>
    </row>
    <row r="60" spans="2:18" x14ac:dyDescent="0.25">
      <c r="B60" s="17">
        <v>4892.7</v>
      </c>
      <c r="C60" s="121"/>
      <c r="D60" s="121"/>
      <c r="E60" s="2"/>
      <c r="F60" s="2"/>
      <c r="G60" s="2"/>
      <c r="H60" s="2"/>
      <c r="I60" s="18"/>
      <c r="K60" s="60">
        <v>2250769.65</v>
      </c>
      <c r="L60" s="141"/>
      <c r="M60" s="165">
        <v>469214.94999999995</v>
      </c>
      <c r="N60" s="166"/>
      <c r="O60" s="166"/>
      <c r="P60" s="109"/>
      <c r="Q60" s="61">
        <v>294027.39999999997</v>
      </c>
      <c r="R60" s="79"/>
    </row>
    <row r="61" spans="2:18" ht="15.75" thickBot="1" x14ac:dyDescent="0.3">
      <c r="B61" s="27"/>
      <c r="C61" s="122"/>
      <c r="D61" s="122"/>
      <c r="E61" s="2"/>
      <c r="F61" s="2"/>
      <c r="G61" s="2"/>
      <c r="H61" s="2"/>
      <c r="I61" s="9">
        <v>79504.5</v>
      </c>
      <c r="K61" s="66"/>
      <c r="L61" s="144"/>
      <c r="M61" s="169"/>
      <c r="N61" s="170"/>
      <c r="O61" s="170"/>
      <c r="P61" s="111"/>
      <c r="Q61" s="56">
        <v>32101.3</v>
      </c>
      <c r="R61" s="80"/>
    </row>
    <row r="62" spans="2:18" ht="15.75" thickBot="1" x14ac:dyDescent="0.3">
      <c r="B62" s="44">
        <v>2169586.6</v>
      </c>
      <c r="C62" s="132"/>
      <c r="D62" s="132"/>
      <c r="E62" s="3">
        <v>438787.1</v>
      </c>
      <c r="F62" s="3"/>
      <c r="G62" s="3"/>
      <c r="H62" s="3"/>
      <c r="I62" s="23">
        <v>282900</v>
      </c>
      <c r="K62" s="81">
        <v>13312.2</v>
      </c>
      <c r="L62" s="146"/>
      <c r="M62" s="175"/>
      <c r="N62" s="176"/>
      <c r="O62" s="176"/>
      <c r="P62" s="114"/>
      <c r="Q62" s="82"/>
      <c r="R62" s="83">
        <f>SUM(K59:Q62)</f>
        <v>3110383.1999999997</v>
      </c>
    </row>
    <row r="63" spans="2:18" ht="15.75" thickBot="1" x14ac:dyDescent="0.3">
      <c r="B63" s="30">
        <v>41901.300000000003</v>
      </c>
      <c r="C63" s="128"/>
      <c r="D63" s="128"/>
      <c r="E63" s="20"/>
      <c r="F63" s="20"/>
      <c r="G63" s="20"/>
      <c r="H63" s="20"/>
      <c r="I63" s="37"/>
      <c r="M63" s="163"/>
      <c r="N63" s="163"/>
      <c r="O63" s="163"/>
    </row>
    <row r="64" spans="2:18" x14ac:dyDescent="0.25">
      <c r="B64" s="15">
        <v>37047.85</v>
      </c>
      <c r="C64" s="133"/>
      <c r="D64" s="133"/>
      <c r="E64" s="40"/>
      <c r="F64" s="40"/>
      <c r="G64" s="40"/>
      <c r="H64" s="40"/>
      <c r="I64" s="22"/>
      <c r="K64" s="84">
        <v>2251710.3499999996</v>
      </c>
      <c r="L64" s="85"/>
      <c r="M64" s="177">
        <v>449842.05</v>
      </c>
      <c r="N64" s="177"/>
      <c r="O64" s="177"/>
      <c r="P64" s="85"/>
      <c r="Q64" s="86">
        <v>359283</v>
      </c>
    </row>
    <row r="65" spans="2:18" x14ac:dyDescent="0.25">
      <c r="B65" s="44"/>
      <c r="C65" s="132"/>
      <c r="D65" s="132"/>
      <c r="E65" s="6"/>
      <c r="F65" s="6"/>
      <c r="G65" s="6"/>
      <c r="H65" s="6">
        <v>35553.4</v>
      </c>
      <c r="I65" s="23"/>
      <c r="K65" s="60"/>
      <c r="L65" s="141"/>
      <c r="M65" s="157"/>
      <c r="N65" s="157"/>
      <c r="O65" s="157">
        <v>37378.5</v>
      </c>
      <c r="P65" s="106"/>
      <c r="Q65" s="61"/>
    </row>
    <row r="66" spans="2:18" ht="15.75" thickBot="1" x14ac:dyDescent="0.3">
      <c r="B66" s="44">
        <v>2243144</v>
      </c>
      <c r="C66" s="132"/>
      <c r="D66" s="132"/>
      <c r="E66" s="3">
        <v>458741.89999999997</v>
      </c>
      <c r="F66" s="3"/>
      <c r="G66" s="3"/>
      <c r="H66" s="3"/>
      <c r="I66" s="23">
        <v>356689.8</v>
      </c>
      <c r="K66" s="60"/>
      <c r="L66" s="141"/>
      <c r="M66" s="165"/>
      <c r="N66" s="166"/>
      <c r="O66" s="166"/>
      <c r="P66" s="109"/>
      <c r="Q66" s="56">
        <v>41962.73</v>
      </c>
    </row>
    <row r="67" spans="2:18" ht="15.75" thickBot="1" x14ac:dyDescent="0.3">
      <c r="B67" s="44"/>
      <c r="C67" s="132"/>
      <c r="D67" s="132"/>
      <c r="E67" s="3"/>
      <c r="F67" s="3"/>
      <c r="G67" s="3"/>
      <c r="H67" s="3"/>
      <c r="I67" s="23">
        <v>64031.8</v>
      </c>
      <c r="K67" s="62">
        <v>11427.9</v>
      </c>
      <c r="L67" s="142"/>
      <c r="M67" s="178"/>
      <c r="N67" s="179"/>
      <c r="O67" s="179"/>
      <c r="P67" s="115"/>
      <c r="Q67" s="87"/>
      <c r="R67" s="88">
        <f>SUM(K64:Q67)</f>
        <v>3151604.5299999993</v>
      </c>
    </row>
    <row r="68" spans="2:18" ht="15.75" thickBot="1" x14ac:dyDescent="0.3">
      <c r="B68" s="30">
        <v>7335.3</v>
      </c>
      <c r="C68" s="128"/>
      <c r="D68" s="128"/>
      <c r="E68" s="14"/>
      <c r="F68" s="14"/>
      <c r="G68" s="14"/>
      <c r="H68" s="14"/>
      <c r="I68" s="31"/>
      <c r="M68" s="163"/>
      <c r="N68" s="163"/>
      <c r="O68" s="163"/>
    </row>
    <row r="69" spans="2:18" x14ac:dyDescent="0.25">
      <c r="B69" s="39">
        <v>31251.599999999999</v>
      </c>
      <c r="C69" s="130"/>
      <c r="D69" s="130"/>
      <c r="E69" s="40"/>
      <c r="F69" s="40"/>
      <c r="G69" s="40"/>
      <c r="H69" s="40"/>
      <c r="I69" s="22"/>
      <c r="K69" s="64"/>
      <c r="L69" s="143"/>
      <c r="M69" s="167"/>
      <c r="N69" s="168"/>
      <c r="O69" s="168"/>
      <c r="P69" s="110"/>
      <c r="Q69" s="89">
        <v>24708.31</v>
      </c>
    </row>
    <row r="70" spans="2:18" x14ac:dyDescent="0.25">
      <c r="B70" s="17">
        <v>2150503.4499999997</v>
      </c>
      <c r="C70" s="121"/>
      <c r="D70" s="121"/>
      <c r="E70" s="3">
        <v>429213.35</v>
      </c>
      <c r="F70" s="3"/>
      <c r="G70" s="3"/>
      <c r="H70" s="3"/>
      <c r="I70" s="23">
        <v>357161.3</v>
      </c>
      <c r="K70" s="66"/>
      <c r="L70" s="144"/>
      <c r="M70" s="169"/>
      <c r="N70" s="170"/>
      <c r="O70" s="170"/>
      <c r="P70" s="111"/>
      <c r="Q70" s="56">
        <v>20445.400000000001</v>
      </c>
    </row>
    <row r="71" spans="2:18" x14ac:dyDescent="0.25">
      <c r="B71" s="44"/>
      <c r="C71" s="132"/>
      <c r="D71" s="132"/>
      <c r="E71" s="6"/>
      <c r="F71" s="6"/>
      <c r="G71" s="6"/>
      <c r="H71" s="6">
        <v>33250.5</v>
      </c>
      <c r="I71" s="18"/>
      <c r="K71" s="60">
        <v>2045069.15</v>
      </c>
      <c r="L71" s="141"/>
      <c r="M71" s="165">
        <v>419046.19999999995</v>
      </c>
      <c r="N71" s="166"/>
      <c r="O71" s="166"/>
      <c r="P71" s="109"/>
      <c r="Q71" s="61">
        <v>294781.84999999998</v>
      </c>
    </row>
    <row r="72" spans="2:18" ht="15.75" thickBot="1" x14ac:dyDescent="0.3">
      <c r="B72" s="44"/>
      <c r="C72" s="132"/>
      <c r="D72" s="132"/>
      <c r="E72" s="3"/>
      <c r="F72" s="3"/>
      <c r="G72" s="3"/>
      <c r="H72" s="3"/>
      <c r="I72" s="9">
        <v>66825.600000000006</v>
      </c>
      <c r="K72" s="66"/>
      <c r="L72" s="144"/>
      <c r="M72" s="157"/>
      <c r="N72" s="157"/>
      <c r="O72" s="157">
        <v>43320.5</v>
      </c>
      <c r="P72" s="106"/>
      <c r="Q72" s="68"/>
    </row>
    <row r="73" spans="2:18" ht="15.75" thickBot="1" x14ac:dyDescent="0.3">
      <c r="B73" s="30">
        <v>4516.6000000000004</v>
      </c>
      <c r="C73" s="128"/>
      <c r="D73" s="128"/>
      <c r="E73" s="14"/>
      <c r="F73" s="14"/>
      <c r="G73" s="14"/>
      <c r="H73" s="14"/>
      <c r="I73" s="31"/>
      <c r="K73" s="90">
        <v>11594.64</v>
      </c>
      <c r="L73" s="147"/>
      <c r="M73" s="180"/>
      <c r="N73" s="181"/>
      <c r="O73" s="181"/>
      <c r="P73" s="116"/>
      <c r="Q73" s="91"/>
      <c r="R73" s="88">
        <f>SUM(K69:Q73)</f>
        <v>2858966.05</v>
      </c>
    </row>
    <row r="74" spans="2:18" x14ac:dyDescent="0.25">
      <c r="B74" s="39">
        <v>35321.75</v>
      </c>
      <c r="C74" s="130"/>
      <c r="D74" s="130"/>
      <c r="E74" s="40"/>
      <c r="F74" s="40"/>
      <c r="G74" s="40"/>
      <c r="H74" s="40"/>
      <c r="I74" s="22"/>
      <c r="K74" s="92"/>
      <c r="L74" s="148"/>
      <c r="M74" s="167"/>
      <c r="N74" s="167"/>
      <c r="O74" s="167">
        <v>52413.599999999999</v>
      </c>
      <c r="P74" s="153"/>
      <c r="Q74" s="93"/>
    </row>
    <row r="75" spans="2:18" x14ac:dyDescent="0.25">
      <c r="B75" s="27"/>
      <c r="C75" s="122"/>
      <c r="D75" s="122"/>
      <c r="E75" s="6"/>
      <c r="F75" s="6"/>
      <c r="G75" s="6"/>
      <c r="H75" s="6">
        <v>42991.6</v>
      </c>
      <c r="I75" s="18"/>
      <c r="K75" s="94">
        <v>2265961.15</v>
      </c>
      <c r="L75" s="149"/>
      <c r="M75" s="165">
        <v>487921.99999999994</v>
      </c>
      <c r="N75" s="166"/>
      <c r="O75" s="166"/>
      <c r="P75" s="117"/>
      <c r="Q75" s="95">
        <v>369184.5</v>
      </c>
    </row>
    <row r="76" spans="2:18" x14ac:dyDescent="0.25">
      <c r="B76" s="27">
        <v>2273775.4</v>
      </c>
      <c r="C76" s="122"/>
      <c r="D76" s="122"/>
      <c r="E76" s="2">
        <v>468859.6</v>
      </c>
      <c r="F76" s="2"/>
      <c r="G76" s="2"/>
      <c r="H76" s="2"/>
      <c r="I76" s="18">
        <v>358340</v>
      </c>
      <c r="K76" s="96"/>
      <c r="L76" s="150"/>
      <c r="M76" s="169"/>
      <c r="N76" s="170"/>
      <c r="O76" s="170"/>
      <c r="P76" s="118"/>
      <c r="Q76" s="97">
        <v>25454.79</v>
      </c>
    </row>
    <row r="77" spans="2:18" x14ac:dyDescent="0.25">
      <c r="B77" s="27">
        <v>78361.899999999994</v>
      </c>
      <c r="C77" s="122"/>
      <c r="D77" s="122"/>
      <c r="E77" s="2"/>
      <c r="F77" s="2"/>
      <c r="G77" s="2"/>
      <c r="H77" s="2"/>
      <c r="I77" s="18"/>
      <c r="K77" s="96">
        <v>13412.25</v>
      </c>
      <c r="L77" s="150"/>
      <c r="M77" s="169"/>
      <c r="N77" s="170"/>
      <c r="O77" s="170"/>
      <c r="P77" s="118"/>
      <c r="Q77" s="97"/>
    </row>
    <row r="78" spans="2:18" ht="15.75" thickBot="1" x14ac:dyDescent="0.3">
      <c r="B78" s="38"/>
      <c r="C78" s="129"/>
      <c r="D78" s="129"/>
      <c r="E78" s="13"/>
      <c r="F78" s="13"/>
      <c r="G78" s="13"/>
      <c r="H78" s="13">
        <v>26680.5</v>
      </c>
      <c r="I78" s="37"/>
      <c r="K78" s="96"/>
      <c r="L78" s="150"/>
      <c r="M78" s="169"/>
      <c r="N78" s="170"/>
      <c r="O78" s="170"/>
      <c r="P78" s="118"/>
      <c r="Q78" s="98">
        <v>89557.6</v>
      </c>
      <c r="R78">
        <f>SUM(K74:Q78)</f>
        <v>3303905.89</v>
      </c>
    </row>
    <row r="79" spans="2:18" x14ac:dyDescent="0.25">
      <c r="B79" s="39"/>
      <c r="C79" s="130"/>
      <c r="D79" s="130"/>
      <c r="E79" s="26"/>
      <c r="F79" s="26"/>
      <c r="G79" s="26"/>
      <c r="H79" s="26">
        <v>33699.599999999999</v>
      </c>
      <c r="I79" s="22"/>
      <c r="K79" s="64">
        <v>2240829.0499999998</v>
      </c>
      <c r="L79" s="143"/>
      <c r="M79" s="167">
        <v>459117.94999999995</v>
      </c>
      <c r="N79" s="168"/>
      <c r="O79" s="168"/>
      <c r="P79" s="110"/>
      <c r="Q79" s="65">
        <v>295913.39999999997</v>
      </c>
      <c r="R79" s="100"/>
    </row>
    <row r="80" spans="2:18" x14ac:dyDescent="0.25">
      <c r="B80" s="44">
        <v>2074039.95</v>
      </c>
      <c r="C80" s="134"/>
      <c r="D80" s="134"/>
      <c r="E80" s="23">
        <v>158326.29999999999</v>
      </c>
      <c r="F80" s="23"/>
      <c r="G80" s="23"/>
      <c r="H80" s="23"/>
      <c r="I80" s="3">
        <v>359047.25</v>
      </c>
      <c r="K80" s="66"/>
      <c r="L80" s="144"/>
      <c r="M80" s="169"/>
      <c r="N80" s="170"/>
      <c r="O80" s="170"/>
      <c r="P80" s="111"/>
      <c r="Q80" s="98">
        <v>130671.5</v>
      </c>
      <c r="R80" s="100"/>
    </row>
    <row r="81" spans="2:18" ht="15.75" thickBot="1" x14ac:dyDescent="0.3">
      <c r="B81" s="17">
        <v>4600.3</v>
      </c>
      <c r="C81" s="121"/>
      <c r="D81" s="121"/>
      <c r="E81" s="2"/>
      <c r="F81" s="2"/>
      <c r="G81" s="2"/>
      <c r="H81" s="2"/>
      <c r="I81" s="18"/>
      <c r="K81" s="66"/>
      <c r="L81" s="144"/>
      <c r="M81" s="157"/>
      <c r="N81" s="157"/>
      <c r="O81" s="157">
        <v>42034.8</v>
      </c>
      <c r="P81" s="106"/>
      <c r="Q81" s="68"/>
      <c r="R81" s="100"/>
    </row>
    <row r="82" spans="2:18" ht="15.75" thickBot="1" x14ac:dyDescent="0.3">
      <c r="B82" s="30">
        <v>22492.2</v>
      </c>
      <c r="C82" s="128"/>
      <c r="D82" s="128"/>
      <c r="E82" s="20"/>
      <c r="F82" s="20"/>
      <c r="G82" s="20"/>
      <c r="H82" s="20"/>
      <c r="I82" s="37"/>
      <c r="K82" s="81">
        <v>10927.6</v>
      </c>
      <c r="L82" s="146"/>
      <c r="M82" s="180"/>
      <c r="N82" s="181"/>
      <c r="O82" s="181"/>
      <c r="P82" s="116"/>
      <c r="Q82" s="91"/>
      <c r="R82" s="99">
        <f>SUM(K79:Q82)</f>
        <v>3179494.3</v>
      </c>
    </row>
    <row r="83" spans="2:18" x14ac:dyDescent="0.25">
      <c r="B83" s="30"/>
      <c r="C83" s="128"/>
      <c r="D83" s="128"/>
      <c r="E83" s="20"/>
      <c r="F83" s="20"/>
      <c r="G83" s="20"/>
      <c r="H83" s="20"/>
      <c r="I83" s="6">
        <v>24638.799999999999</v>
      </c>
      <c r="M83" s="163"/>
      <c r="N83" s="163"/>
      <c r="O83" s="163"/>
    </row>
    <row r="84" spans="2:18" x14ac:dyDescent="0.25">
      <c r="B84" s="30"/>
      <c r="C84" s="128"/>
      <c r="D84" s="128"/>
      <c r="E84" s="20"/>
      <c r="F84" s="20"/>
      <c r="G84" s="20"/>
      <c r="H84" s="20"/>
      <c r="I84" s="6">
        <v>23713.7</v>
      </c>
      <c r="M84" s="163"/>
      <c r="N84" s="163"/>
      <c r="O84" s="163"/>
    </row>
    <row r="85" spans="2:18" ht="15.75" thickBot="1" x14ac:dyDescent="0.3">
      <c r="B85" s="29"/>
      <c r="C85" s="123"/>
      <c r="D85" s="123"/>
      <c r="E85" s="24"/>
      <c r="F85" s="24"/>
      <c r="G85" s="24"/>
      <c r="H85" s="24"/>
      <c r="I85" s="10">
        <v>39485.1</v>
      </c>
      <c r="M85" s="163"/>
      <c r="N85" s="163"/>
      <c r="O85" s="163"/>
    </row>
    <row r="86" spans="2:18" x14ac:dyDescent="0.25">
      <c r="M86" s="163"/>
      <c r="N86" s="163"/>
      <c r="O86" s="163"/>
    </row>
    <row r="87" spans="2:18" x14ac:dyDescent="0.25">
      <c r="M87" s="163"/>
      <c r="N87" s="163"/>
      <c r="O87" s="163"/>
    </row>
    <row r="88" spans="2:18" x14ac:dyDescent="0.25">
      <c r="M88" s="163"/>
      <c r="N88" s="163"/>
      <c r="O88" s="163"/>
    </row>
    <row r="89" spans="2:18" ht="15.75" thickBot="1" x14ac:dyDescent="0.3">
      <c r="B89" s="1"/>
      <c r="C89" s="1"/>
      <c r="D89" s="1"/>
      <c r="E89" s="209">
        <f>SUM(E90:H90)</f>
        <v>6470527.6999999993</v>
      </c>
      <c r="F89" s="209"/>
      <c r="G89" s="209"/>
      <c r="H89" s="210"/>
      <c r="I89" s="1"/>
      <c r="K89" s="199"/>
      <c r="L89" s="199"/>
      <c r="M89" s="214">
        <f>SUM(M90:O90)</f>
        <v>5997856.8000000007</v>
      </c>
      <c r="N89" s="215"/>
      <c r="O89" s="216"/>
      <c r="P89" s="213">
        <f>SUM(P90:Q90)</f>
        <v>3928150.03</v>
      </c>
      <c r="Q89" s="199"/>
    </row>
    <row r="90" spans="2:18" x14ac:dyDescent="0.25">
      <c r="B90" s="45">
        <v>26957763.5</v>
      </c>
      <c r="C90" s="135"/>
      <c r="D90" s="135"/>
      <c r="E90" s="182">
        <f>SUM(E4:E85)</f>
        <v>5898305.3999999994</v>
      </c>
      <c r="F90" s="182"/>
      <c r="G90" s="182"/>
      <c r="H90" s="182">
        <f>SUM(H4:H85)</f>
        <v>572222.29999999993</v>
      </c>
      <c r="I90" s="46">
        <v>3538918.1999999997</v>
      </c>
      <c r="J90" s="100">
        <f>SUM(B90:I90)</f>
        <v>36967209.399999999</v>
      </c>
      <c r="K90" s="55">
        <f>SUM(K4:K85)</f>
        <v>26150969.389999997</v>
      </c>
      <c r="L90" s="55"/>
      <c r="M90" s="159">
        <f t="shared" ref="M90:Q90" si="0">SUM(M4:M85)</f>
        <v>5417157.2000000002</v>
      </c>
      <c r="N90" s="159">
        <v>48057.4</v>
      </c>
      <c r="O90" s="159">
        <f t="shared" si="0"/>
        <v>532642.19999999995</v>
      </c>
      <c r="P90" s="55">
        <v>676737.6</v>
      </c>
      <c r="Q90" s="55">
        <f t="shared" si="0"/>
        <v>3251412.4299999997</v>
      </c>
      <c r="R90" s="55">
        <f>SUM(K90:Q90)</f>
        <v>36076976.219999999</v>
      </c>
    </row>
    <row r="91" spans="2:18" x14ac:dyDescent="0.25">
      <c r="B91" s="47" t="s">
        <v>3</v>
      </c>
      <c r="C91" s="136"/>
      <c r="D91" s="136"/>
      <c r="E91" s="48" t="s">
        <v>1</v>
      </c>
      <c r="F91" s="104"/>
      <c r="G91" s="104"/>
      <c r="H91" s="104"/>
      <c r="I91" s="49" t="s">
        <v>2</v>
      </c>
      <c r="K91" s="101" t="s">
        <v>3</v>
      </c>
      <c r="L91" s="151"/>
      <c r="M91" s="102" t="s">
        <v>1</v>
      </c>
      <c r="N91" s="119"/>
      <c r="O91" s="119"/>
      <c r="P91" s="119"/>
      <c r="Q91" s="103" t="s">
        <v>2</v>
      </c>
    </row>
    <row r="92" spans="2:18" x14ac:dyDescent="0.25">
      <c r="B92" s="202">
        <v>2017</v>
      </c>
      <c r="C92" s="203"/>
      <c r="D92" s="203"/>
      <c r="E92" s="203"/>
      <c r="F92" s="203"/>
      <c r="G92" s="203"/>
      <c r="H92" s="203"/>
      <c r="I92" s="204"/>
      <c r="K92" s="202">
        <v>2018</v>
      </c>
      <c r="L92" s="203"/>
      <c r="M92" s="203"/>
      <c r="N92" s="203"/>
      <c r="O92" s="203"/>
      <c r="P92" s="203"/>
      <c r="Q92" s="204"/>
    </row>
    <row r="93" spans="2:18" ht="15.75" thickBot="1" x14ac:dyDescent="0.3">
      <c r="B93" s="205"/>
      <c r="C93" s="206"/>
      <c r="D93" s="206"/>
      <c r="E93" s="206"/>
      <c r="F93" s="206"/>
      <c r="G93" s="206"/>
      <c r="H93" s="206"/>
      <c r="I93" s="207"/>
      <c r="K93" s="205"/>
      <c r="L93" s="206"/>
      <c r="M93" s="206"/>
      <c r="N93" s="206"/>
      <c r="O93" s="206"/>
      <c r="P93" s="206"/>
      <c r="Q93" s="207"/>
    </row>
    <row r="98" spans="1:10" x14ac:dyDescent="0.25">
      <c r="A98" s="67"/>
      <c r="B98" s="200" t="s">
        <v>3</v>
      </c>
      <c r="C98" s="201"/>
      <c r="D98" s="199" t="s">
        <v>1</v>
      </c>
      <c r="E98" s="199"/>
      <c r="F98" s="199"/>
      <c r="G98" s="199"/>
      <c r="H98" s="199" t="s">
        <v>2</v>
      </c>
      <c r="I98" s="199"/>
      <c r="J98" t="s">
        <v>9</v>
      </c>
    </row>
    <row r="99" spans="1:10" ht="15.75" thickBot="1" x14ac:dyDescent="0.3">
      <c r="A99" s="67"/>
      <c r="B99" s="183" t="s">
        <v>5</v>
      </c>
      <c r="C99" s="183" t="s">
        <v>6</v>
      </c>
      <c r="D99" s="183" t="s">
        <v>5</v>
      </c>
      <c r="E99" s="183" t="s">
        <v>6</v>
      </c>
      <c r="F99" s="183" t="s">
        <v>7</v>
      </c>
      <c r="G99" s="183" t="s">
        <v>8</v>
      </c>
      <c r="H99" s="183" t="s">
        <v>5</v>
      </c>
      <c r="I99" s="183" t="s">
        <v>6</v>
      </c>
    </row>
    <row r="100" spans="1:10" x14ac:dyDescent="0.25">
      <c r="A100" s="67">
        <v>2017</v>
      </c>
      <c r="B100" s="184">
        <v>26957763.5</v>
      </c>
      <c r="C100" s="55"/>
      <c r="D100" s="55">
        <v>6470527.6999999993</v>
      </c>
      <c r="E100" s="55"/>
      <c r="F100" s="55"/>
      <c r="G100" s="55"/>
      <c r="H100" s="55">
        <v>3538918.1999999997</v>
      </c>
      <c r="I100" s="55"/>
      <c r="J100" s="185"/>
    </row>
    <row r="101" spans="1:10" x14ac:dyDescent="0.25">
      <c r="A101" s="67">
        <v>2018</v>
      </c>
      <c r="B101" s="55">
        <v>26150969.389999997</v>
      </c>
      <c r="C101" s="55"/>
      <c r="D101" s="55">
        <v>5997856.8000000007</v>
      </c>
      <c r="E101" s="55"/>
      <c r="F101" s="55"/>
      <c r="G101" s="55"/>
      <c r="H101" s="55">
        <v>3928150.03</v>
      </c>
      <c r="I101" s="55"/>
      <c r="J101" s="185"/>
    </row>
    <row r="102" spans="1:10" x14ac:dyDescent="0.25">
      <c r="A102" s="67"/>
      <c r="B102" s="67"/>
      <c r="C102" s="67"/>
      <c r="D102" s="67"/>
      <c r="E102" s="67"/>
      <c r="F102" s="67"/>
      <c r="G102" s="67"/>
      <c r="H102" s="67"/>
      <c r="I102" s="67"/>
    </row>
    <row r="103" spans="1:10" x14ac:dyDescent="0.25">
      <c r="A103" s="67"/>
      <c r="B103" s="67"/>
      <c r="C103" s="67"/>
      <c r="D103" s="67"/>
      <c r="E103" s="67"/>
      <c r="F103" s="67"/>
      <c r="G103" s="67"/>
      <c r="H103" s="67"/>
      <c r="I103" s="67"/>
    </row>
  </sheetData>
  <mergeCells count="12">
    <mergeCell ref="K1:Q1"/>
    <mergeCell ref="K92:Q93"/>
    <mergeCell ref="P2:Q2"/>
    <mergeCell ref="P89:Q89"/>
    <mergeCell ref="K89:L89"/>
    <mergeCell ref="M89:O89"/>
    <mergeCell ref="D98:G98"/>
    <mergeCell ref="H98:I98"/>
    <mergeCell ref="B98:C98"/>
    <mergeCell ref="B92:I93"/>
    <mergeCell ref="B1:I1"/>
    <mergeCell ref="E89:H8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PREHLED</vt:lpstr>
      <vt:lpstr>List3</vt:lpstr>
      <vt:lpstr>List1</vt:lpstr>
    </vt:vector>
  </TitlesOfParts>
  <Company>Město Cheb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 Martin</dc:creator>
  <cp:lastModifiedBy>Dvořák Martin</cp:lastModifiedBy>
  <cp:lastPrinted>2019-01-07T13:11:27Z</cp:lastPrinted>
  <dcterms:created xsi:type="dcterms:W3CDTF">2018-12-28T08:45:45Z</dcterms:created>
  <dcterms:modified xsi:type="dcterms:W3CDTF">2019-01-10T07:53:23Z</dcterms:modified>
</cp:coreProperties>
</file>